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Google Drive\PUBLICAR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1" i="1" s="1"/>
  <c r="H37" i="1" s="1"/>
  <c r="H34" i="1"/>
  <c r="C31" i="1"/>
  <c r="H27" i="1"/>
  <c r="C25" i="1"/>
  <c r="C23" i="1" s="1"/>
  <c r="C39" i="1" s="1"/>
  <c r="H24" i="1"/>
  <c r="H21" i="1"/>
  <c r="C17" i="1"/>
  <c r="H12" i="1"/>
  <c r="H9" i="1" s="1"/>
  <c r="H29" i="1" s="1"/>
  <c r="C12" i="1"/>
  <c r="C9" i="1"/>
  <c r="H39" i="1" l="1"/>
</calcChain>
</file>

<file path=xl/sharedStrings.xml><?xml version="1.0" encoding="utf-8"?>
<sst xmlns="http://schemas.openxmlformats.org/spreadsheetml/2006/main" count="56" uniqueCount="53">
  <si>
    <t>EMPRESA DE DESARROLLO URBANO DE ARMENIA EDUA</t>
  </si>
  <si>
    <t>BALANCE GENERAL</t>
  </si>
  <si>
    <t>DEL 1 DE ABRIL AL 30 DE JUNIO DE 2016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</si>
  <si>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</si>
  <si>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</si>
  <si>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</si>
  <si>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</si>
  <si>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</si>
  <si>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</si>
  <si>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(5) </t>
  </si>
  <si>
    <t>Caja</t>
  </si>
  <si>
    <t>Adquisición de Bienes y Servicios Nacionales</t>
  </si>
  <si>
    <r>
      <t xml:space="preserve">Bancos y corporaciones </t>
    </r>
    <r>
      <rPr>
        <b/>
        <sz val="14"/>
        <rFont val="Tahoma"/>
        <family val="2"/>
      </rPr>
      <t>(1)</t>
    </r>
  </si>
  <si>
    <t>Acreedores</t>
  </si>
  <si>
    <t>Retención en la Fuente</t>
  </si>
  <si>
    <t>Deudores (2)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</si>
  <si>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</si>
  <si>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</si>
  <si>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</si>
  <si>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</si>
  <si>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Creditos Judiciales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</si>
  <si>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</si>
  <si>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</si>
  <si>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</si>
  <si>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</si>
  <si>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</si>
  <si>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</si>
  <si>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>Propiedades, planta y equipo (3)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</si>
  <si>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</si>
  <si>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</si>
  <si>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</si>
  <si>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</si>
  <si>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</si>
  <si>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</si>
  <si>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</si>
  <si>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</si>
  <si>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</si>
  <si>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</si>
  <si>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</si>
  <si>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Reservas</t>
  </si>
  <si>
    <t>Intangibles</t>
  </si>
  <si>
    <t>Resultados de Ejercicios Anteriores</t>
  </si>
  <si>
    <t>Amortización acumulada de intangibles</t>
  </si>
  <si>
    <t>Resultado del Ejercicio</t>
  </si>
  <si>
    <t>TOTAL PATRIMONIO (6)</t>
  </si>
  <si>
    <t xml:space="preserve">TOTAL ACTIVO </t>
  </si>
  <si>
    <t xml:space="preserve">TOTAL PASIVO Y PATRIMONIO  </t>
  </si>
  <si>
    <t>GERENTE</t>
  </si>
  <si>
    <t>DIRECTORA ADMINISTRATIVA Y FINANCIERA</t>
  </si>
  <si>
    <t>NOMBRE: SEBASTIAN CONGOTE POSADA</t>
  </si>
  <si>
    <t>NOMBRE : ALEXANDRA MARIN CIFUENTES</t>
  </si>
  <si>
    <t>T.P. 186551-T</t>
  </si>
  <si>
    <t>(ORIGINAL 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</si>
</sst>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/>
    </xf>
    <xf numFmtId="0" fontId="3" fillId="2" borderId="0" xfId="1" applyFont="1" applyFill="1" applyBorder="1" applyAlignment="1"/>
    <xf numFmtId="164" fontId="3" fillId="2" borderId="5" xfId="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7" fillId="0" borderId="0" xfId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/>
    </xf>
    <xf numFmtId="0" fontId="3" fillId="3" borderId="0" xfId="1" applyFont="1" applyFill="1" applyBorder="1" applyAlignment="1"/>
    <xf numFmtId="3" fontId="3" fillId="3" borderId="5" xfId="2" applyNumberFormat="1" applyFont="1" applyFill="1" applyBorder="1" applyAlignment="1">
      <alignment horizontal="right"/>
    </xf>
    <xf numFmtId="0" fontId="3" fillId="3" borderId="0" xfId="1" applyFont="1" applyFill="1" applyBorder="1"/>
    <xf numFmtId="10" fontId="6" fillId="0" borderId="0" xfId="2" applyNumberFormat="1" applyFont="1" applyFill="1" applyBorder="1" applyAlignment="1">
      <alignment horizontal="right"/>
    </xf>
    <xf numFmtId="3" fontId="7" fillId="0" borderId="5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3" fontId="6" fillId="0" borderId="5" xfId="2" applyNumberFormat="1" applyFont="1" applyBorder="1"/>
    <xf numFmtId="0" fontId="6" fillId="0" borderId="0" xfId="1" applyFont="1" applyBorder="1" applyAlignment="1">
      <alignment horizontal="left" wrapText="1"/>
    </xf>
    <xf numFmtId="37" fontId="6" fillId="0" borderId="5" xfId="2" applyNumberFormat="1" applyFont="1" applyFill="1" applyBorder="1" applyAlignment="1">
      <alignment horizontal="right"/>
    </xf>
    <xf numFmtId="0" fontId="6" fillId="0" borderId="0" xfId="1" applyFont="1" applyBorder="1" applyAlignment="1"/>
    <xf numFmtId="3" fontId="6" fillId="0" borderId="5" xfId="2" applyNumberFormat="1" applyFont="1" applyFill="1" applyBorder="1" applyAlignment="1"/>
    <xf numFmtId="3" fontId="6" fillId="0" borderId="5" xfId="1" applyNumberFormat="1" applyFont="1" applyFill="1" applyBorder="1" applyAlignment="1"/>
    <xf numFmtId="37" fontId="6" fillId="0" borderId="5" xfId="2" applyNumberFormat="1" applyFont="1" applyBorder="1" applyAlignment="1">
      <alignment horizontal="right"/>
    </xf>
    <xf numFmtId="0" fontId="6" fillId="0" borderId="0" xfId="1" applyFont="1" applyBorder="1" applyAlignment="1">
      <alignment horizontal="left" wrapText="1"/>
    </xf>
    <xf numFmtId="37" fontId="6" fillId="0" borderId="5" xfId="2" applyNumberFormat="1" applyFont="1" applyFill="1" applyBorder="1" applyAlignment="1"/>
    <xf numFmtId="37" fontId="6" fillId="0" borderId="5" xfId="1" applyNumberFormat="1" applyFont="1" applyBorder="1" applyAlignment="1">
      <alignment horizontal="right"/>
    </xf>
    <xf numFmtId="0" fontId="6" fillId="0" borderId="4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6" fillId="0" borderId="4" xfId="1" applyFont="1" applyBorder="1" applyAlignment="1"/>
    <xf numFmtId="3" fontId="6" fillId="0" borderId="5" xfId="1" applyNumberFormat="1" applyFont="1" applyBorder="1" applyAlignment="1">
      <alignment horizontal="right"/>
    </xf>
    <xf numFmtId="165" fontId="6" fillId="0" borderId="5" xfId="2" applyNumberFormat="1" applyFont="1" applyFill="1" applyBorder="1" applyAlignment="1"/>
    <xf numFmtId="0" fontId="6" fillId="0" borderId="4" xfId="1" applyFont="1" applyBorder="1" applyAlignment="1">
      <alignment horizontal="right"/>
    </xf>
    <xf numFmtId="0" fontId="6" fillId="0" borderId="0" xfId="1" applyFont="1" applyBorder="1"/>
    <xf numFmtId="3" fontId="6" fillId="0" borderId="5" xfId="2" applyNumberFormat="1" applyFont="1" applyBorder="1" applyAlignment="1">
      <alignment horizontal="right"/>
    </xf>
    <xf numFmtId="0" fontId="3" fillId="2" borderId="4" xfId="1" applyFont="1" applyFill="1" applyBorder="1" applyAlignment="1">
      <alignment horizontal="left"/>
    </xf>
    <xf numFmtId="0" fontId="6" fillId="0" borderId="5" xfId="1" applyFont="1" applyBorder="1" applyAlignment="1"/>
    <xf numFmtId="0" fontId="3" fillId="3" borderId="0" xfId="1" applyFont="1" applyFill="1" applyBorder="1" applyAlignment="1">
      <alignment vertical="center"/>
    </xf>
    <xf numFmtId="3" fontId="3" fillId="3" borderId="5" xfId="2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wrapText="1"/>
    </xf>
    <xf numFmtId="37" fontId="3" fillId="3" borderId="5" xfId="2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/>
    <xf numFmtId="3" fontId="6" fillId="0" borderId="5" xfId="2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3" fontId="3" fillId="0" borderId="5" xfId="2" applyNumberFormat="1" applyFont="1" applyFill="1" applyBorder="1" applyAlignment="1">
      <alignment horizontal="right"/>
    </xf>
    <xf numFmtId="0" fontId="6" fillId="2" borderId="4" xfId="1" applyFont="1" applyFill="1" applyBorder="1" applyAlignment="1"/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3" fontId="3" fillId="2" borderId="5" xfId="1" applyNumberFormat="1" applyFont="1" applyFill="1" applyBorder="1" applyAlignment="1">
      <alignment horizontal="right"/>
    </xf>
    <xf numFmtId="0" fontId="3" fillId="2" borderId="4" xfId="1" applyFont="1" applyFill="1" applyBorder="1" applyAlignment="1"/>
    <xf numFmtId="3" fontId="3" fillId="2" borderId="5" xfId="2" applyNumberFormat="1" applyFont="1" applyFill="1" applyBorder="1" applyAlignment="1">
      <alignment horizontal="right"/>
    </xf>
    <xf numFmtId="4" fontId="6" fillId="0" borderId="5" xfId="1" applyNumberFormat="1" applyFont="1" applyBorder="1" applyAlignment="1"/>
    <xf numFmtId="0" fontId="6" fillId="0" borderId="6" xfId="1" applyFont="1" applyBorder="1" applyAlignment="1"/>
    <xf numFmtId="0" fontId="6" fillId="0" borderId="7" xfId="1" applyFont="1" applyBorder="1" applyAlignment="1"/>
    <xf numFmtId="0" fontId="6" fillId="0" borderId="8" xfId="1" applyFont="1" applyBorder="1" applyAlignment="1"/>
    <xf numFmtId="0" fontId="6" fillId="0" borderId="1" xfId="1" applyFont="1" applyBorder="1" applyAlignment="1"/>
    <xf numFmtId="0" fontId="6" fillId="0" borderId="2" xfId="1" applyFont="1" applyBorder="1" applyAlignment="1"/>
    <xf numFmtId="164" fontId="6" fillId="0" borderId="3" xfId="1" applyNumberFormat="1" applyFont="1" applyBorder="1" applyAlignment="1"/>
    <xf numFmtId="0" fontId="7" fillId="0" borderId="4" xfId="1" applyFont="1" applyBorder="1" applyAlignment="1">
      <alignment horizontal="left"/>
    </xf>
    <xf numFmtId="0" fontId="7" fillId="0" borderId="0" xfId="1" applyFont="1" applyBorder="1" applyAlignment="1"/>
    <xf numFmtId="165" fontId="7" fillId="0" borderId="0" xfId="2" applyNumberFormat="1" applyFont="1" applyFill="1" applyBorder="1" applyAlignment="1"/>
    <xf numFmtId="10" fontId="7" fillId="0" borderId="0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0" xfId="1" applyFont="1" applyBorder="1"/>
    <xf numFmtId="165" fontId="7" fillId="0" borderId="5" xfId="2" applyNumberFormat="1" applyFont="1" applyBorder="1"/>
    <xf numFmtId="0" fontId="5" fillId="0" borderId="0" xfId="1" applyFont="1" applyBorder="1" applyAlignment="1">
      <alignment horizontal="left"/>
    </xf>
    <xf numFmtId="165" fontId="7" fillId="0" borderId="5" xfId="1" applyNumberFormat="1" applyFont="1" applyBorder="1"/>
    <xf numFmtId="0" fontId="7" fillId="0" borderId="9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5" fillId="0" borderId="4" xfId="1" applyFont="1" applyBorder="1" applyAlignment="1"/>
    <xf numFmtId="0" fontId="5" fillId="0" borderId="0" xfId="1" applyFont="1" applyBorder="1" applyAlignment="1"/>
    <xf numFmtId="165" fontId="5" fillId="0" borderId="0" xfId="2" applyNumberFormat="1" applyFont="1" applyBorder="1" applyAlignment="1"/>
    <xf numFmtId="0" fontId="5" fillId="0" borderId="0" xfId="1" applyFont="1" applyFill="1" applyBorder="1"/>
    <xf numFmtId="0" fontId="5" fillId="0" borderId="0" xfId="1" applyFont="1" applyBorder="1"/>
    <xf numFmtId="165" fontId="5" fillId="0" borderId="0" xfId="2" applyNumberFormat="1" applyFont="1" applyBorder="1" applyAlignment="1">
      <alignment horizontal="left"/>
    </xf>
    <xf numFmtId="0" fontId="7" fillId="0" borderId="6" xfId="1" applyFont="1" applyBorder="1" applyAlignment="1"/>
    <xf numFmtId="0" fontId="7" fillId="0" borderId="7" xfId="1" applyFont="1" applyBorder="1" applyAlignment="1"/>
    <xf numFmtId="165" fontId="7" fillId="0" borderId="7" xfId="2" applyNumberFormat="1" applyFont="1" applyFill="1" applyBorder="1" applyAlignment="1"/>
    <xf numFmtId="10" fontId="7" fillId="0" borderId="7" xfId="2" applyNumberFormat="1" applyFont="1" applyFill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3" fillId="3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365312</xdr:colOff>
      <xdr:row>0</xdr:row>
      <xdr:rowOff>38100</xdr:rowOff>
    </xdr:from>
    <xdr:to>
      <xdr:col>7</xdr:col>
      <xdr:colOff>1085850</xdr:colOff>
      <xdr:row>5</xdr:row>
      <xdr:rowOff>161925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3237" y="38100"/>
          <a:ext cx="1415863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Financiera/Google%20Drive/ESTADOS%20FINANCIEROS%202016/Estado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</sheetNames>
    <sheetDataSet>
      <sheetData sheetId="0" refreshError="1"/>
      <sheetData sheetId="1">
        <row r="43">
          <cell r="E43">
            <v>474799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2" workbookViewId="0">
      <selection activeCell="H48" sqref="H48"/>
    </sheetView>
  </sheetViews>
  <sheetFormatPr baseColWidth="10" defaultRowHeight="15" x14ac:dyDescent="0.25"/>
  <cols>
    <col min="2" max="2" width="62" customWidth="1"/>
    <col min="3" max="3" width="26.28515625" customWidth="1"/>
    <col min="5" max="5" width="18.28515625" customWidth="1"/>
    <col min="6" max="6" width="58.42578125" bestFit="1" customWidth="1"/>
    <col min="7" max="7" width="10.42578125" customWidth="1"/>
    <col min="8" max="8" width="25" customWidth="1"/>
  </cols>
  <sheetData>
    <row r="1" spans="1:8" ht="25.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1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6.5" x14ac:dyDescent="0.25">
      <c r="A5" s="10"/>
      <c r="B5" s="11"/>
      <c r="C5" s="11"/>
      <c r="D5" s="11"/>
      <c r="E5" s="11"/>
      <c r="F5" s="11"/>
      <c r="G5" s="11"/>
      <c r="H5" s="12"/>
    </row>
    <row r="6" spans="1:8" ht="20.25" customHeight="1" thickBot="1" x14ac:dyDescent="0.3">
      <c r="A6" s="10"/>
      <c r="B6" s="11"/>
      <c r="C6" s="11"/>
      <c r="D6" s="13"/>
      <c r="E6" s="11"/>
      <c r="F6" s="11"/>
      <c r="G6" s="11"/>
      <c r="H6" s="12"/>
    </row>
    <row r="7" spans="1:8" ht="16.5" x14ac:dyDescent="0.25">
      <c r="A7" s="14" t="s">
        <v>4</v>
      </c>
      <c r="B7" s="15" t="s">
        <v>5</v>
      </c>
      <c r="C7" s="16"/>
      <c r="D7" s="17"/>
      <c r="E7" s="14" t="s">
        <v>4</v>
      </c>
      <c r="F7" s="15" t="s">
        <v>6</v>
      </c>
      <c r="G7" s="15"/>
      <c r="H7" s="16"/>
    </row>
    <row r="8" spans="1:8" ht="17.25" thickBot="1" x14ac:dyDescent="0.3">
      <c r="A8" s="18"/>
      <c r="B8" s="19"/>
      <c r="C8" s="20"/>
      <c r="D8" s="13"/>
      <c r="E8" s="18"/>
      <c r="F8" s="19"/>
      <c r="G8" s="19"/>
      <c r="H8" s="20"/>
    </row>
    <row r="9" spans="1:8" ht="18.75" customHeight="1" x14ac:dyDescent="0.25">
      <c r="A9" s="21"/>
      <c r="B9" s="22" t="s">
        <v>7</v>
      </c>
      <c r="C9" s="23">
        <f>C12+C17</f>
        <v>5703519</v>
      </c>
      <c r="D9" s="24"/>
      <c r="E9" s="25"/>
      <c r="F9" s="22" t="s">
        <v>7</v>
      </c>
      <c r="G9" s="26"/>
      <c r="H9" s="23">
        <f>H12+H21+H24</f>
        <v>4581843</v>
      </c>
    </row>
    <row r="10" spans="1:8" ht="18.75" customHeight="1" x14ac:dyDescent="0.25">
      <c r="A10" s="27"/>
      <c r="B10" s="28"/>
      <c r="C10" s="29"/>
      <c r="D10" s="28"/>
      <c r="E10" s="30"/>
      <c r="F10" s="28"/>
      <c r="G10" s="28"/>
      <c r="H10" s="29"/>
    </row>
    <row r="11" spans="1:8" ht="18.75" customHeight="1" x14ac:dyDescent="0.25">
      <c r="A11" s="27"/>
      <c r="B11" s="28"/>
      <c r="C11" s="29"/>
      <c r="D11" s="28"/>
      <c r="E11" s="30"/>
      <c r="F11" s="28"/>
      <c r="G11" s="28"/>
      <c r="H11" s="29"/>
    </row>
    <row r="12" spans="1:8" ht="18.75" customHeight="1" x14ac:dyDescent="0.25">
      <c r="A12" s="31">
        <v>11</v>
      </c>
      <c r="B12" s="32" t="s">
        <v>8</v>
      </c>
      <c r="C12" s="33">
        <f>SUM(C14:C16)</f>
        <v>1160779</v>
      </c>
      <c r="D12" s="24"/>
      <c r="E12" s="31">
        <v>24</v>
      </c>
      <c r="F12" s="32" t="s">
        <v>9</v>
      </c>
      <c r="G12" s="34"/>
      <c r="H12" s="33">
        <f>H14+H15+H16+H17+H18+H19</f>
        <v>4543645</v>
      </c>
    </row>
    <row r="13" spans="1:8" ht="18.75" customHeight="1" x14ac:dyDescent="0.25">
      <c r="A13" s="30"/>
      <c r="B13" s="28"/>
      <c r="C13" s="29"/>
      <c r="D13" s="35"/>
      <c r="E13" s="30"/>
      <c r="F13" s="28"/>
      <c r="G13" s="28"/>
      <c r="H13" s="36"/>
    </row>
    <row r="14" spans="1:8" ht="18.75" customHeight="1" x14ac:dyDescent="0.25">
      <c r="A14" s="27">
        <v>1105</v>
      </c>
      <c r="B14" s="37" t="s">
        <v>10</v>
      </c>
      <c r="C14" s="38">
        <v>0</v>
      </c>
      <c r="D14" s="35"/>
      <c r="E14" s="27">
        <v>2401</v>
      </c>
      <c r="F14" s="39" t="s">
        <v>11</v>
      </c>
      <c r="G14" s="39"/>
      <c r="H14" s="40">
        <v>4422772</v>
      </c>
    </row>
    <row r="15" spans="1:8" ht="18.75" customHeight="1" x14ac:dyDescent="0.25">
      <c r="A15" s="27">
        <v>1110</v>
      </c>
      <c r="B15" s="41" t="s">
        <v>12</v>
      </c>
      <c r="C15" s="42">
        <v>1160779</v>
      </c>
      <c r="D15" s="35"/>
      <c r="E15" s="27">
        <v>2425</v>
      </c>
      <c r="F15" s="39" t="s">
        <v>13</v>
      </c>
      <c r="G15" s="39"/>
      <c r="H15" s="40">
        <v>53028</v>
      </c>
    </row>
    <row r="16" spans="1:8" ht="18.75" customHeight="1" x14ac:dyDescent="0.25">
      <c r="A16" s="27"/>
      <c r="B16" s="41"/>
      <c r="C16" s="43"/>
      <c r="D16" s="35"/>
      <c r="E16" s="27">
        <v>2436</v>
      </c>
      <c r="F16" s="39" t="s">
        <v>14</v>
      </c>
      <c r="G16" s="39"/>
      <c r="H16" s="44">
        <v>13455</v>
      </c>
    </row>
    <row r="17" spans="1:8" ht="18.75" customHeight="1" x14ac:dyDescent="0.25">
      <c r="A17" s="31">
        <v>14</v>
      </c>
      <c r="B17" s="32" t="s">
        <v>15</v>
      </c>
      <c r="C17" s="33">
        <f>C18+C19+C20+C21</f>
        <v>4542740</v>
      </c>
      <c r="D17" s="35"/>
      <c r="E17" s="27">
        <v>2440</v>
      </c>
      <c r="F17" s="39" t="s">
        <v>16</v>
      </c>
      <c r="G17" s="39"/>
      <c r="H17" s="44">
        <v>52314</v>
      </c>
    </row>
    <row r="18" spans="1:8" ht="18.75" customHeight="1" x14ac:dyDescent="0.25">
      <c r="A18" s="27">
        <v>1420</v>
      </c>
      <c r="B18" s="45" t="s">
        <v>17</v>
      </c>
      <c r="C18" s="46">
        <v>43248</v>
      </c>
      <c r="D18" s="35"/>
      <c r="E18" s="27">
        <v>2445</v>
      </c>
      <c r="F18" s="39" t="s">
        <v>18</v>
      </c>
      <c r="G18" s="39"/>
      <c r="H18" s="47">
        <v>2076</v>
      </c>
    </row>
    <row r="19" spans="1:8" ht="18.75" customHeight="1" x14ac:dyDescent="0.25">
      <c r="A19" s="48">
        <v>1422</v>
      </c>
      <c r="B19" s="45" t="s">
        <v>19</v>
      </c>
      <c r="C19" s="46">
        <v>0</v>
      </c>
      <c r="D19" s="35"/>
      <c r="E19" s="48">
        <v>2460</v>
      </c>
      <c r="F19" s="49" t="s">
        <v>20</v>
      </c>
      <c r="G19" s="49"/>
      <c r="H19" s="47">
        <v>0</v>
      </c>
    </row>
    <row r="20" spans="1:8" ht="18.75" customHeight="1" x14ac:dyDescent="0.25">
      <c r="A20" s="27">
        <v>1470</v>
      </c>
      <c r="B20" s="45" t="s">
        <v>21</v>
      </c>
      <c r="C20" s="46">
        <v>4515736</v>
      </c>
      <c r="D20" s="35"/>
      <c r="E20" s="50"/>
      <c r="F20" s="41"/>
      <c r="G20" s="41"/>
      <c r="H20" s="51"/>
    </row>
    <row r="21" spans="1:8" ht="18.75" customHeight="1" x14ac:dyDescent="0.25">
      <c r="A21" s="27">
        <v>1480</v>
      </c>
      <c r="B21" s="45" t="s">
        <v>22</v>
      </c>
      <c r="C21" s="46">
        <v>-16244</v>
      </c>
      <c r="D21" s="35"/>
      <c r="E21" s="31">
        <v>25</v>
      </c>
      <c r="F21" s="32" t="s">
        <v>23</v>
      </c>
      <c r="G21" s="34"/>
      <c r="H21" s="33">
        <f>H22</f>
        <v>29858</v>
      </c>
    </row>
    <row r="22" spans="1:8" ht="18.75" customHeight="1" x14ac:dyDescent="0.25">
      <c r="A22" s="27"/>
      <c r="B22" s="41"/>
      <c r="C22" s="52"/>
      <c r="D22" s="24"/>
      <c r="E22" s="27">
        <v>2505</v>
      </c>
      <c r="F22" s="41" t="s">
        <v>24</v>
      </c>
      <c r="G22" s="54"/>
      <c r="H22" s="55">
        <v>29858</v>
      </c>
    </row>
    <row r="23" spans="1:8" ht="18.75" customHeight="1" x14ac:dyDescent="0.25">
      <c r="A23" s="56"/>
      <c r="B23" s="22" t="s">
        <v>25</v>
      </c>
      <c r="C23" s="23">
        <f>C25+C31</f>
        <v>34418</v>
      </c>
      <c r="D23" s="35"/>
      <c r="E23" s="27"/>
      <c r="F23" s="41"/>
      <c r="G23" s="54"/>
      <c r="H23" s="51"/>
    </row>
    <row r="24" spans="1:8" ht="18.75" customHeight="1" x14ac:dyDescent="0.25">
      <c r="A24" s="50"/>
      <c r="B24" s="41"/>
      <c r="C24" s="57"/>
      <c r="D24" s="35"/>
      <c r="E24" s="106">
        <v>29</v>
      </c>
      <c r="F24" s="58" t="s">
        <v>26</v>
      </c>
      <c r="G24" s="58"/>
      <c r="H24" s="59">
        <f>H25</f>
        <v>8340</v>
      </c>
    </row>
    <row r="25" spans="1:8" ht="18.75" customHeight="1" x14ac:dyDescent="0.25">
      <c r="A25" s="31">
        <v>16</v>
      </c>
      <c r="B25" s="60" t="s">
        <v>27</v>
      </c>
      <c r="C25" s="61">
        <f>C26+C27+C28+C29</f>
        <v>31780</v>
      </c>
      <c r="D25" s="35"/>
      <c r="E25" s="27">
        <v>2905</v>
      </c>
      <c r="F25" s="41" t="s">
        <v>28</v>
      </c>
      <c r="G25" s="54"/>
      <c r="H25" s="55">
        <v>8340</v>
      </c>
    </row>
    <row r="26" spans="1:8" ht="18.75" customHeight="1" x14ac:dyDescent="0.25">
      <c r="A26" s="27">
        <v>1655</v>
      </c>
      <c r="B26" s="41" t="s">
        <v>29</v>
      </c>
      <c r="C26" s="40">
        <v>1375</v>
      </c>
      <c r="D26" s="35"/>
      <c r="E26" s="53"/>
      <c r="F26" s="41"/>
      <c r="G26" s="41"/>
      <c r="H26" s="51"/>
    </row>
    <row r="27" spans="1:8" ht="18.75" customHeight="1" x14ac:dyDescent="0.25">
      <c r="A27" s="27">
        <v>1665</v>
      </c>
      <c r="B27" s="41" t="s">
        <v>30</v>
      </c>
      <c r="C27" s="40">
        <v>27533</v>
      </c>
      <c r="D27" s="35"/>
      <c r="E27" s="62"/>
      <c r="F27" s="22" t="s">
        <v>31</v>
      </c>
      <c r="G27" s="26"/>
      <c r="H27" s="23">
        <f>+H28</f>
        <v>0</v>
      </c>
    </row>
    <row r="28" spans="1:8" ht="18.75" customHeight="1" x14ac:dyDescent="0.25">
      <c r="A28" s="27">
        <v>1670</v>
      </c>
      <c r="B28" s="41" t="s">
        <v>32</v>
      </c>
      <c r="C28" s="40">
        <v>26009</v>
      </c>
      <c r="D28" s="24"/>
      <c r="E28" s="107">
        <v>2910</v>
      </c>
      <c r="F28" s="64" t="s">
        <v>33</v>
      </c>
      <c r="G28" s="65"/>
      <c r="H28" s="66">
        <v>0</v>
      </c>
    </row>
    <row r="29" spans="1:8" ht="18.75" customHeight="1" x14ac:dyDescent="0.25">
      <c r="A29" s="27">
        <v>1685</v>
      </c>
      <c r="B29" s="41" t="s">
        <v>34</v>
      </c>
      <c r="C29" s="40">
        <v>-23137</v>
      </c>
      <c r="D29" s="67"/>
      <c r="E29" s="62"/>
      <c r="F29" s="22" t="s">
        <v>35</v>
      </c>
      <c r="G29" s="26"/>
      <c r="H29" s="23">
        <f>H9+H27</f>
        <v>4581843</v>
      </c>
    </row>
    <row r="30" spans="1:8" ht="18.75" customHeight="1" x14ac:dyDescent="0.25">
      <c r="A30" s="27"/>
      <c r="B30" s="41"/>
      <c r="C30" s="66"/>
      <c r="D30" s="67"/>
      <c r="E30" s="63"/>
      <c r="F30" s="68"/>
      <c r="G30" s="65"/>
      <c r="H30" s="69"/>
    </row>
    <row r="31" spans="1:8" ht="18.75" customHeight="1" x14ac:dyDescent="0.25">
      <c r="A31" s="31">
        <v>19</v>
      </c>
      <c r="B31" s="32" t="s">
        <v>36</v>
      </c>
      <c r="C31" s="33">
        <f>C32+C33+C34+C35</f>
        <v>2638</v>
      </c>
      <c r="D31" s="24"/>
      <c r="E31" s="31">
        <v>32</v>
      </c>
      <c r="F31" s="32" t="s">
        <v>37</v>
      </c>
      <c r="G31" s="34"/>
      <c r="H31" s="33">
        <f>H32+H33+H34+H35</f>
        <v>1156094</v>
      </c>
    </row>
    <row r="32" spans="1:8" ht="18.75" customHeight="1" x14ac:dyDescent="0.25">
      <c r="A32" s="50"/>
      <c r="B32" s="41"/>
      <c r="C32" s="51"/>
      <c r="D32" s="35"/>
      <c r="E32" s="27">
        <v>3203</v>
      </c>
      <c r="F32" s="41" t="s">
        <v>38</v>
      </c>
      <c r="G32" s="54"/>
      <c r="H32" s="40">
        <v>449347</v>
      </c>
    </row>
    <row r="33" spans="1:8" ht="18.75" customHeight="1" x14ac:dyDescent="0.25">
      <c r="A33" s="50"/>
      <c r="B33" s="41"/>
      <c r="C33" s="51"/>
      <c r="D33" s="35"/>
      <c r="E33" s="27">
        <v>3215</v>
      </c>
      <c r="F33" s="41" t="s">
        <v>39</v>
      </c>
      <c r="G33" s="54"/>
      <c r="H33" s="40">
        <v>44023</v>
      </c>
    </row>
    <row r="34" spans="1:8" ht="18.75" customHeight="1" x14ac:dyDescent="0.25">
      <c r="A34" s="27">
        <v>1970</v>
      </c>
      <c r="B34" s="41" t="s">
        <v>40</v>
      </c>
      <c r="C34" s="66">
        <v>2747</v>
      </c>
      <c r="D34" s="35"/>
      <c r="E34" s="27">
        <v>3225</v>
      </c>
      <c r="F34" s="41" t="s">
        <v>41</v>
      </c>
      <c r="G34" s="54"/>
      <c r="H34" s="40">
        <f>396208-208283</f>
        <v>187925</v>
      </c>
    </row>
    <row r="35" spans="1:8" ht="18.75" customHeight="1" x14ac:dyDescent="0.25">
      <c r="A35" s="27">
        <v>1975</v>
      </c>
      <c r="B35" s="41" t="s">
        <v>42</v>
      </c>
      <c r="C35" s="40">
        <v>-109</v>
      </c>
      <c r="D35" s="35"/>
      <c r="E35" s="27">
        <v>3230</v>
      </c>
      <c r="F35" s="41" t="s">
        <v>43</v>
      </c>
      <c r="G35" s="54"/>
      <c r="H35" s="40">
        <f>+[1]JUNIO!$E$43</f>
        <v>474799</v>
      </c>
    </row>
    <row r="36" spans="1:8" ht="18.75" customHeight="1" x14ac:dyDescent="0.25">
      <c r="A36" s="50"/>
      <c r="B36" s="41"/>
      <c r="C36" s="57"/>
      <c r="D36" s="35"/>
      <c r="E36" s="53"/>
      <c r="F36" s="41"/>
      <c r="G36" s="54"/>
      <c r="H36" s="51"/>
    </row>
    <row r="37" spans="1:8" ht="18.75" customHeight="1" x14ac:dyDescent="0.25">
      <c r="A37" s="50"/>
      <c r="B37" s="41"/>
      <c r="C37" s="57"/>
      <c r="D37" s="35"/>
      <c r="E37" s="70"/>
      <c r="F37" s="71" t="s">
        <v>44</v>
      </c>
      <c r="G37" s="72"/>
      <c r="H37" s="73">
        <f>H31</f>
        <v>1156094</v>
      </c>
    </row>
    <row r="38" spans="1:8" ht="18.75" customHeight="1" x14ac:dyDescent="0.25">
      <c r="A38" s="50"/>
      <c r="B38" s="41"/>
      <c r="C38" s="57"/>
      <c r="D38" s="24"/>
      <c r="E38" s="53"/>
      <c r="F38" s="41"/>
      <c r="G38" s="54"/>
      <c r="H38" s="51"/>
    </row>
    <row r="39" spans="1:8" ht="18.75" customHeight="1" x14ac:dyDescent="0.25">
      <c r="A39" s="56"/>
      <c r="B39" s="22" t="s">
        <v>45</v>
      </c>
      <c r="C39" s="23">
        <f>C23+C9</f>
        <v>5737937</v>
      </c>
      <c r="D39" s="35"/>
      <c r="E39" s="74" t="s">
        <v>46</v>
      </c>
      <c r="F39" s="22"/>
      <c r="G39" s="72"/>
      <c r="H39" s="75">
        <f>H29+H37</f>
        <v>5737937</v>
      </c>
    </row>
    <row r="40" spans="1:8" ht="18.75" customHeight="1" x14ac:dyDescent="0.25">
      <c r="A40" s="50"/>
      <c r="B40" s="41"/>
      <c r="C40" s="76"/>
      <c r="D40" s="35"/>
      <c r="E40" s="50"/>
      <c r="F40" s="41"/>
      <c r="G40" s="41"/>
      <c r="H40" s="57"/>
    </row>
    <row r="41" spans="1:8" ht="18.75" customHeight="1" thickBot="1" x14ac:dyDescent="0.3">
      <c r="A41" s="50"/>
      <c r="B41" s="41"/>
      <c r="C41" s="76"/>
      <c r="D41" s="35"/>
      <c r="E41" s="77"/>
      <c r="F41" s="78"/>
      <c r="G41" s="78"/>
      <c r="H41" s="79"/>
    </row>
    <row r="42" spans="1:8" ht="18.75" customHeight="1" x14ac:dyDescent="0.25">
      <c r="A42" s="80"/>
      <c r="B42" s="81"/>
      <c r="C42" s="81"/>
      <c r="D42" s="35"/>
      <c r="E42" s="81"/>
      <c r="F42" s="81"/>
      <c r="G42" s="81"/>
      <c r="H42" s="82"/>
    </row>
    <row r="43" spans="1:8" ht="18.75" customHeight="1" x14ac:dyDescent="0.25">
      <c r="A43" s="50"/>
      <c r="B43" s="41"/>
      <c r="C43" s="41"/>
      <c r="D43" s="35"/>
      <c r="E43" s="41"/>
      <c r="F43" s="41"/>
      <c r="G43" s="41"/>
      <c r="H43" s="57"/>
    </row>
    <row r="44" spans="1:8" ht="18.75" customHeight="1" x14ac:dyDescent="0.25">
      <c r="A44" s="83"/>
      <c r="B44" s="84"/>
      <c r="C44" s="85"/>
      <c r="D44" s="86"/>
      <c r="E44" s="87"/>
      <c r="F44" s="84"/>
      <c r="G44" s="88"/>
      <c r="H44" s="89"/>
    </row>
    <row r="45" spans="1:8" ht="18.75" customHeight="1" x14ac:dyDescent="0.25">
      <c r="A45" s="83"/>
      <c r="B45" s="84"/>
      <c r="C45" s="85"/>
      <c r="D45" s="86"/>
      <c r="E45" s="84"/>
      <c r="F45" s="90"/>
      <c r="G45" s="88"/>
      <c r="H45" s="91"/>
    </row>
    <row r="46" spans="1:8" ht="18.75" customHeight="1" thickBot="1" x14ac:dyDescent="0.3">
      <c r="A46" s="83"/>
      <c r="B46" s="92" t="s">
        <v>52</v>
      </c>
      <c r="C46" s="92"/>
      <c r="D46" s="86"/>
      <c r="E46" s="84"/>
      <c r="F46" s="92" t="s">
        <v>52</v>
      </c>
      <c r="G46" s="92"/>
      <c r="H46" s="93"/>
    </row>
    <row r="47" spans="1:8" ht="18.75" customHeight="1" thickTop="1" x14ac:dyDescent="0.25">
      <c r="A47" s="94"/>
      <c r="B47" s="95" t="s">
        <v>47</v>
      </c>
      <c r="C47" s="96"/>
      <c r="D47" s="97"/>
      <c r="E47" s="98"/>
      <c r="F47" s="90" t="s">
        <v>48</v>
      </c>
      <c r="G47" s="99"/>
      <c r="H47" s="89"/>
    </row>
    <row r="48" spans="1:8" ht="18.75" customHeight="1" x14ac:dyDescent="0.25">
      <c r="A48" s="94"/>
      <c r="B48" s="95" t="s">
        <v>49</v>
      </c>
      <c r="C48" s="96"/>
      <c r="D48" s="97"/>
      <c r="E48" s="98"/>
      <c r="F48" s="90" t="s">
        <v>50</v>
      </c>
      <c r="G48" s="99"/>
      <c r="H48" s="89"/>
    </row>
    <row r="49" spans="1:8" ht="18.75" customHeight="1" x14ac:dyDescent="0.25">
      <c r="A49" s="83"/>
      <c r="B49" s="95"/>
      <c r="C49" s="96"/>
      <c r="D49" s="97"/>
      <c r="E49" s="98"/>
      <c r="F49" s="90" t="s">
        <v>51</v>
      </c>
      <c r="G49" s="99"/>
      <c r="H49" s="89"/>
    </row>
    <row r="50" spans="1:8" ht="18.75" customHeight="1" thickBot="1" x14ac:dyDescent="0.3">
      <c r="A50" s="100"/>
      <c r="B50" s="101"/>
      <c r="C50" s="102"/>
      <c r="D50" s="103"/>
      <c r="E50" s="101"/>
      <c r="F50" s="101"/>
      <c r="G50" s="104"/>
      <c r="H50" s="105"/>
    </row>
  </sheetData>
  <mergeCells count="16">
    <mergeCell ref="B46:C46"/>
    <mergeCell ref="F46:H46"/>
    <mergeCell ref="F14:G14"/>
    <mergeCell ref="F15:G15"/>
    <mergeCell ref="F16:G16"/>
    <mergeCell ref="F17:G17"/>
    <mergeCell ref="F18:G18"/>
    <mergeCell ref="F19:G19"/>
    <mergeCell ref="A1:H1"/>
    <mergeCell ref="A2:H2"/>
    <mergeCell ref="A3:H3"/>
    <mergeCell ref="A4:H4"/>
    <mergeCell ref="A7:A8"/>
    <mergeCell ref="B7:C8"/>
    <mergeCell ref="E7:E8"/>
    <mergeCell ref="F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2016-07-26T16:33:51Z</dcterms:created>
  <dcterms:modified xsi:type="dcterms:W3CDTF">2016-07-26T16:48:22Z</dcterms:modified>
</cp:coreProperties>
</file>