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EPT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34" i="2" l="1"/>
  <c r="H12" i="2"/>
  <c r="C31" i="2"/>
  <c r="H27" i="2" l="1"/>
  <c r="C25" i="2"/>
  <c r="H24" i="2"/>
  <c r="H21" i="2"/>
  <c r="C17" i="2"/>
  <c r="C12" i="2"/>
  <c r="H35" i="2" l="1"/>
  <c r="H31" i="2" s="1"/>
  <c r="H37" i="2" s="1"/>
  <c r="H9" i="2"/>
  <c r="H29" i="2" s="1"/>
  <c r="C23" i="2"/>
  <c r="C9" i="2"/>
  <c r="C39" i="2" s="1"/>
  <c r="H39" i="2" l="1"/>
</calcChain>
</file>

<file path=xl/sharedStrings.xml><?xml version="1.0" encoding="utf-8"?>
<sst xmlns="http://schemas.openxmlformats.org/spreadsheetml/2006/main" count="56" uniqueCount="53">
  <si>
    <t>EMPRESA DE DESARROLLO URBANO DE ARMENIA EDUA</t>
  </si>
  <si>
    <t>BALANCE GENERAL</t>
  </si>
  <si>
    <t>(Cifras en miles de pesos)</t>
  </si>
  <si>
    <t>CODIGO</t>
  </si>
  <si>
    <t>ACTIVO</t>
  </si>
  <si>
    <t>PASIVO</t>
  </si>
  <si>
    <t xml:space="preserve">CORRIENTE </t>
  </si>
  <si>
    <t>Efectivo</t>
  </si>
  <si>
    <t>Caja</t>
  </si>
  <si>
    <t>Adquisición de Bienes y Servicios Nacionales</t>
  </si>
  <si>
    <t>Acreedores</t>
  </si>
  <si>
    <t>Retención en la Fuente</t>
  </si>
  <si>
    <t>Impuestos Contribuciones y Tasas</t>
  </si>
  <si>
    <t>Avances Y Anticipos Entregados</t>
  </si>
  <si>
    <t>Impuesto al Valor Agregado IVA</t>
  </si>
  <si>
    <t>Anticipos o Saldos a Favor por Impuestos y Contribuciones</t>
  </si>
  <si>
    <t>Creditos Judiciales</t>
  </si>
  <si>
    <t>Otros Deudores</t>
  </si>
  <si>
    <t>Provision Deudores</t>
  </si>
  <si>
    <t>Obligaciones laborales</t>
  </si>
  <si>
    <t>Salarios y prestaciones sociales</t>
  </si>
  <si>
    <t xml:space="preserve">NO CORRIENTE </t>
  </si>
  <si>
    <t>Otros Pasivos</t>
  </si>
  <si>
    <t>Recaudos a Favor de Terceros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</si>
  <si>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</si>
  <si>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</si>
  <si>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</si>
  <si>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</si>
  <si>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</si>
  <si>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</si>
  <si>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</si>
  <si>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</si>
  <si>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</si>
  <si>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Aportes Sociales</t>
  </si>
  <si>
    <t>Reservas</t>
  </si>
  <si>
    <t>Intangibles</t>
  </si>
  <si>
    <t>Resultados de Ejercicios Anteriores</t>
  </si>
  <si>
    <t>Amortización acumulada de intangibles</t>
  </si>
  <si>
    <t>Resultado del Ejercicio</t>
  </si>
  <si>
    <t xml:space="preserve">TOTAL ACTIVO </t>
  </si>
  <si>
    <t xml:space="preserve">TOTAL PASIVO Y PATRIMONIO  </t>
  </si>
  <si>
    <t>GERENTE</t>
  </si>
  <si>
    <t>DIRECTORA ADMINISTRATIVA Y FINANCIERA</t>
  </si>
  <si>
    <t>NOMBRE: SEBASTIAN CONGOTE POSADA</t>
  </si>
  <si>
    <t>NOMBRE : ALEXANDRA MARIN CIFUENTES</t>
  </si>
  <si>
    <t>T.P. 186551-T</t>
  </si>
  <si>
    <t>DEL 1 DE JULIO AL 30 DE SEPTIEMBRE DE 2016</t>
  </si>
  <si>
    <t xml:space="preserve">Bancos y corporaciones </t>
  </si>
  <si>
    <t xml:space="preserve">Deudores </t>
  </si>
  <si>
    <t xml:space="preserve">Propiedades, planta y equipo </t>
  </si>
  <si>
    <t xml:space="preserve">Cuentas por pagar </t>
  </si>
  <si>
    <t xml:space="preserve">TOTAL PATRIMONIO </t>
  </si>
  <si>
    <t>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</si>
</sst>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/>
    </xf>
    <xf numFmtId="0" fontId="6" fillId="2" borderId="0" xfId="1" applyFont="1" applyFill="1" applyBorder="1" applyAlignment="1"/>
    <xf numFmtId="41" fontId="6" fillId="2" borderId="8" xfId="2" applyNumberFormat="1" applyFont="1" applyFill="1" applyBorder="1" applyAlignment="1">
      <alignment horizontal="center"/>
    </xf>
    <xf numFmtId="10" fontId="6" fillId="0" borderId="0" xfId="2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center"/>
    </xf>
    <xf numFmtId="41" fontId="6" fillId="2" borderId="0" xfId="2" applyNumberFormat="1" applyFont="1" applyFill="1" applyBorder="1" applyAlignment="1">
      <alignment horizontal="center"/>
    </xf>
    <xf numFmtId="0" fontId="5" fillId="0" borderId="7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8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left"/>
    </xf>
    <xf numFmtId="0" fontId="6" fillId="3" borderId="0" xfId="1" applyFont="1" applyFill="1" applyBorder="1" applyAlignment="1"/>
    <xf numFmtId="3" fontId="6" fillId="3" borderId="8" xfId="2" applyNumberFormat="1" applyFont="1" applyFill="1" applyBorder="1" applyAlignment="1">
      <alignment horizontal="right"/>
    </xf>
    <xf numFmtId="0" fontId="6" fillId="3" borderId="7" xfId="1" applyFont="1" applyFill="1" applyBorder="1" applyAlignment="1">
      <alignment horizontal="right"/>
    </xf>
    <xf numFmtId="0" fontId="6" fillId="3" borderId="0" xfId="1" applyFont="1" applyFill="1" applyBorder="1"/>
    <xf numFmtId="10" fontId="5" fillId="0" borderId="0" xfId="2" applyNumberFormat="1" applyFont="1" applyFill="1" applyBorder="1" applyAlignment="1">
      <alignment horizontal="right"/>
    </xf>
    <xf numFmtId="0" fontId="5" fillId="0" borderId="0" xfId="1" applyFont="1" applyBorder="1" applyAlignment="1">
      <alignment wrapText="1"/>
    </xf>
    <xf numFmtId="3" fontId="5" fillId="0" borderId="8" xfId="2" applyNumberFormat="1" applyFont="1" applyBorder="1"/>
    <xf numFmtId="0" fontId="5" fillId="0" borderId="0" xfId="1" applyFont="1" applyBorder="1" applyAlignment="1"/>
    <xf numFmtId="3" fontId="5" fillId="0" borderId="8" xfId="2" applyNumberFormat="1" applyFont="1" applyFill="1" applyBorder="1" applyAlignment="1"/>
    <xf numFmtId="3" fontId="5" fillId="0" borderId="8" xfId="1" applyNumberFormat="1" applyFont="1" applyFill="1" applyBorder="1" applyAlignment="1"/>
    <xf numFmtId="37" fontId="5" fillId="0" borderId="8" xfId="2" applyNumberFormat="1" applyFont="1" applyFill="1" applyBorder="1" applyAlignment="1"/>
    <xf numFmtId="0" fontId="5" fillId="0" borderId="7" xfId="1" applyFont="1" applyBorder="1" applyAlignment="1">
      <alignment horizontal="left" vertical="center"/>
    </xf>
    <xf numFmtId="0" fontId="5" fillId="0" borderId="7" xfId="1" applyFont="1" applyBorder="1" applyAlignment="1"/>
    <xf numFmtId="165" fontId="5" fillId="0" borderId="8" xfId="2" applyNumberFormat="1" applyFont="1" applyFill="1" applyBorder="1" applyAlignment="1"/>
    <xf numFmtId="0" fontId="5" fillId="0" borderId="7" xfId="1" applyFont="1" applyBorder="1" applyAlignment="1">
      <alignment horizontal="right"/>
    </xf>
    <xf numFmtId="0" fontId="5" fillId="0" borderId="0" xfId="1" applyFont="1" applyBorder="1"/>
    <xf numFmtId="0" fontId="6" fillId="2" borderId="7" xfId="1" applyFont="1" applyFill="1" applyBorder="1" applyAlignment="1">
      <alignment horizontal="left"/>
    </xf>
    <xf numFmtId="0" fontId="5" fillId="0" borderId="8" xfId="1" applyFont="1" applyBorder="1" applyAlignment="1"/>
    <xf numFmtId="0" fontId="6" fillId="3" borderId="7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6" fillId="3" borderId="0" xfId="1" applyFont="1" applyFill="1" applyBorder="1" applyAlignment="1">
      <alignment wrapText="1"/>
    </xf>
    <xf numFmtId="37" fontId="6" fillId="3" borderId="8" xfId="2" applyNumberFormat="1" applyFont="1" applyFill="1" applyBorder="1" applyAlignment="1">
      <alignment horizontal="right"/>
    </xf>
    <xf numFmtId="37" fontId="5" fillId="0" borderId="8" xfId="2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right"/>
    </xf>
    <xf numFmtId="0" fontId="5" fillId="0" borderId="0" xfId="1" applyFont="1" applyFill="1" applyBorder="1" applyAlignment="1"/>
    <xf numFmtId="0" fontId="5" fillId="0" borderId="0" xfId="1" applyFont="1" applyFill="1" applyBorder="1"/>
    <xf numFmtId="0" fontId="5" fillId="0" borderId="0" xfId="1" applyFont="1" applyBorder="1" applyAlignment="1">
      <alignment horizontal="left"/>
    </xf>
    <xf numFmtId="3" fontId="5" fillId="0" borderId="8" xfId="2" applyNumberFormat="1" applyFont="1" applyFill="1" applyBorder="1" applyAlignment="1">
      <alignment horizontal="right"/>
    </xf>
    <xf numFmtId="0" fontId="6" fillId="0" borderId="0" xfId="1" applyFont="1" applyFill="1" applyBorder="1" applyAlignment="1"/>
    <xf numFmtId="3" fontId="5" fillId="0" borderId="8" xfId="1" applyNumberFormat="1" applyFont="1" applyBorder="1" applyAlignment="1">
      <alignment horizontal="right"/>
    </xf>
    <xf numFmtId="0" fontId="5" fillId="2" borderId="7" xfId="1" applyFont="1" applyFill="1" applyBorder="1" applyAlignment="1"/>
    <xf numFmtId="0" fontId="6" fillId="2" borderId="0" xfId="1" applyFont="1" applyFill="1" applyBorder="1" applyAlignment="1">
      <alignment horizontal="left"/>
    </xf>
    <xf numFmtId="0" fontId="6" fillId="2" borderId="0" xfId="1" applyFont="1" applyFill="1" applyBorder="1"/>
    <xf numFmtId="0" fontId="6" fillId="2" borderId="7" xfId="1" applyFont="1" applyFill="1" applyBorder="1" applyAlignment="1"/>
    <xf numFmtId="4" fontId="5" fillId="0" borderId="8" xfId="1" applyNumberFormat="1" applyFont="1" applyBorder="1" applyAlignment="1"/>
    <xf numFmtId="0" fontId="5" fillId="0" borderId="1" xfId="1" applyFont="1" applyBorder="1" applyAlignment="1"/>
    <xf numFmtId="0" fontId="5" fillId="0" borderId="2" xfId="1" applyFont="1" applyBorder="1" applyAlignment="1"/>
    <xf numFmtId="0" fontId="3" fillId="0" borderId="7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0" fontId="4" fillId="0" borderId="0" xfId="1" applyFont="1" applyBorder="1" applyAlignment="1">
      <alignment horizontal="left"/>
    </xf>
    <xf numFmtId="0" fontId="4" fillId="0" borderId="7" xfId="1" applyFont="1" applyBorder="1" applyAlignment="1"/>
    <xf numFmtId="0" fontId="4" fillId="0" borderId="0" xfId="1" applyFont="1" applyBorder="1" applyAlignment="1"/>
    <xf numFmtId="165" fontId="4" fillId="0" borderId="0" xfId="2" applyNumberFormat="1" applyFont="1" applyBorder="1" applyAlignment="1"/>
    <xf numFmtId="0" fontId="4" fillId="0" borderId="0" xfId="1" applyFont="1" applyFill="1" applyBorder="1"/>
    <xf numFmtId="0" fontId="4" fillId="0" borderId="0" xfId="1" applyFont="1" applyBorder="1"/>
    <xf numFmtId="165" fontId="4" fillId="0" borderId="0" xfId="2" applyNumberFormat="1" applyFont="1" applyBorder="1" applyAlignment="1">
      <alignment horizontal="left"/>
    </xf>
    <xf numFmtId="0" fontId="3" fillId="0" borderId="4" xfId="1" applyFont="1" applyBorder="1" applyAlignment="1"/>
    <xf numFmtId="0" fontId="3" fillId="0" borderId="5" xfId="1" applyFont="1" applyBorder="1" applyAlignment="1"/>
    <xf numFmtId="165" fontId="3" fillId="0" borderId="5" xfId="2" applyNumberFormat="1" applyFont="1" applyFill="1" applyBorder="1" applyAlignment="1"/>
    <xf numFmtId="10" fontId="3" fillId="0" borderId="5" xfId="2" applyNumberFormat="1" applyFont="1" applyFill="1" applyBorder="1" applyAlignment="1">
      <alignment horizontal="center"/>
    </xf>
    <xf numFmtId="0" fontId="3" fillId="0" borderId="5" xfId="1" applyFont="1" applyBorder="1"/>
    <xf numFmtId="3" fontId="3" fillId="0" borderId="8" xfId="1" applyNumberFormat="1" applyFont="1" applyBorder="1" applyAlignment="1">
      <alignment horizontal="right" vertical="center" wrapText="1"/>
    </xf>
    <xf numFmtId="37" fontId="5" fillId="0" borderId="8" xfId="2" applyNumberFormat="1" applyFont="1" applyBorder="1" applyAlignment="1">
      <alignment horizontal="right"/>
    </xf>
    <xf numFmtId="37" fontId="5" fillId="0" borderId="8" xfId="1" applyNumberFormat="1" applyFont="1" applyBorder="1" applyAlignment="1">
      <alignment horizontal="right"/>
    </xf>
    <xf numFmtId="3" fontId="5" fillId="0" borderId="8" xfId="2" applyNumberFormat="1" applyFont="1" applyBorder="1" applyAlignment="1">
      <alignment horizontal="right"/>
    </xf>
    <xf numFmtId="3" fontId="6" fillId="3" borderId="8" xfId="2" applyNumberFormat="1" applyFont="1" applyFill="1" applyBorder="1" applyAlignment="1">
      <alignment horizontal="right" vertical="center"/>
    </xf>
    <xf numFmtId="3" fontId="6" fillId="0" borderId="8" xfId="2" applyNumberFormat="1" applyFont="1" applyFill="1" applyBorder="1" applyAlignment="1">
      <alignment horizontal="right"/>
    </xf>
    <xf numFmtId="3" fontId="6" fillId="2" borderId="8" xfId="1" applyNumberFormat="1" applyFont="1" applyFill="1" applyBorder="1" applyAlignment="1">
      <alignment horizontal="right"/>
    </xf>
    <xf numFmtId="3" fontId="6" fillId="2" borderId="8" xfId="2" applyNumberFormat="1" applyFont="1" applyFill="1" applyBorder="1" applyAlignment="1">
      <alignment horizontal="right"/>
    </xf>
    <xf numFmtId="0" fontId="5" fillId="0" borderId="4" xfId="1" applyFont="1" applyBorder="1" applyAlignment="1"/>
    <xf numFmtId="0" fontId="5" fillId="0" borderId="5" xfId="1" applyFont="1" applyBorder="1" applyAlignment="1"/>
    <xf numFmtId="0" fontId="5" fillId="0" borderId="6" xfId="1" applyFont="1" applyBorder="1" applyAlignment="1"/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41" fontId="5" fillId="0" borderId="3" xfId="1" applyNumberFormat="1" applyFont="1" applyBorder="1" applyAlignment="1"/>
    <xf numFmtId="165" fontId="3" fillId="0" borderId="8" xfId="2" applyNumberFormat="1" applyFont="1" applyBorder="1"/>
    <xf numFmtId="165" fontId="3" fillId="0" borderId="8" xfId="1" applyNumberFormat="1" applyFont="1" applyBorder="1"/>
    <xf numFmtId="0" fontId="3" fillId="0" borderId="6" xfId="1" applyFont="1" applyBorder="1"/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left" wrapText="1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177614</xdr:colOff>
      <xdr:row>0</xdr:row>
      <xdr:rowOff>41462</xdr:rowOff>
    </xdr:from>
    <xdr:to>
      <xdr:col>1</xdr:col>
      <xdr:colOff>1047750</xdr:colOff>
      <xdr:row>5</xdr:row>
      <xdr:rowOff>57150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65486" cy="119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2241737</xdr:colOff>
      <xdr:row>0</xdr:row>
      <xdr:rowOff>77882</xdr:rowOff>
    </xdr:from>
    <xdr:to>
      <xdr:col>8</xdr:col>
      <xdr:colOff>6724</xdr:colOff>
      <xdr:row>5</xdr:row>
      <xdr:rowOff>123825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8387" y="77882"/>
          <a:ext cx="1415863" cy="1207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0</xdr:row>
      <xdr:rowOff>104775</xdr:rowOff>
    </xdr:from>
    <xdr:to>
      <xdr:col>7</xdr:col>
      <xdr:colOff>895350</xdr:colOff>
      <xdr:row>5</xdr:row>
      <xdr:rowOff>142875</xdr:rowOff>
    </xdr:to>
    <xdr:pic>
      <xdr:nvPicPr>
        <xdr:cNvPr id="4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1025" y="104775"/>
          <a:ext cx="1295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"/>
    </sheetNames>
    <sheetDataSet>
      <sheetData sheetId="0">
        <row r="43">
          <cell r="E43">
            <v>237360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topLeftCell="A25" workbookViewId="0">
      <selection activeCell="B51" sqref="B51"/>
    </sheetView>
  </sheetViews>
  <sheetFormatPr baseColWidth="10" defaultColWidth="9.140625" defaultRowHeight="15" x14ac:dyDescent="0.25"/>
  <cols>
    <col min="1" max="1" width="13.42578125" customWidth="1"/>
    <col min="2" max="2" width="61.42578125" customWidth="1"/>
    <col min="3" max="3" width="23.42578125" customWidth="1"/>
    <col min="5" max="5" width="11.140625" customWidth="1"/>
    <col min="6" max="6" width="58.42578125" bestFit="1" customWidth="1"/>
    <col min="8" max="8" width="17.7109375" bestFit="1" customWidth="1"/>
  </cols>
  <sheetData>
    <row r="1" spans="1:8" ht="25.5" x14ac:dyDescent="0.25">
      <c r="A1" s="90" t="s">
        <v>0</v>
      </c>
      <c r="B1" s="91"/>
      <c r="C1" s="91"/>
      <c r="D1" s="91"/>
      <c r="E1" s="91"/>
      <c r="F1" s="91"/>
      <c r="G1" s="91"/>
      <c r="H1" s="92"/>
    </row>
    <row r="2" spans="1:8" ht="18" x14ac:dyDescent="0.25">
      <c r="A2" s="93" t="s">
        <v>1</v>
      </c>
      <c r="B2" s="94"/>
      <c r="C2" s="94"/>
      <c r="D2" s="94"/>
      <c r="E2" s="94"/>
      <c r="F2" s="94"/>
      <c r="G2" s="94"/>
      <c r="H2" s="95"/>
    </row>
    <row r="3" spans="1:8" ht="18" x14ac:dyDescent="0.25">
      <c r="A3" s="93" t="s">
        <v>46</v>
      </c>
      <c r="B3" s="94"/>
      <c r="C3" s="94"/>
      <c r="D3" s="94"/>
      <c r="E3" s="94"/>
      <c r="F3" s="94"/>
      <c r="G3" s="94"/>
      <c r="H3" s="95"/>
    </row>
    <row r="4" spans="1:8" x14ac:dyDescent="0.25">
      <c r="A4" s="96" t="s">
        <v>2</v>
      </c>
      <c r="B4" s="97"/>
      <c r="C4" s="97"/>
      <c r="D4" s="97"/>
      <c r="E4" s="97"/>
      <c r="F4" s="97"/>
      <c r="G4" s="97"/>
      <c r="H4" s="98"/>
    </row>
    <row r="5" spans="1:8" ht="16.5" x14ac:dyDescent="0.25">
      <c r="A5" s="81"/>
      <c r="B5" s="87"/>
      <c r="C5" s="87"/>
      <c r="D5" s="87"/>
      <c r="E5" s="87"/>
      <c r="F5" s="87"/>
      <c r="G5" s="87"/>
      <c r="H5" s="82"/>
    </row>
    <row r="6" spans="1:8" ht="17.25" thickBot="1" x14ac:dyDescent="0.3">
      <c r="A6" s="81"/>
      <c r="B6" s="87"/>
      <c r="C6" s="87"/>
      <c r="D6" s="1"/>
      <c r="E6" s="87"/>
      <c r="F6" s="87"/>
      <c r="G6" s="87"/>
      <c r="H6" s="82"/>
    </row>
    <row r="7" spans="1:8" ht="16.5" x14ac:dyDescent="0.25">
      <c r="A7" s="99" t="s">
        <v>3</v>
      </c>
      <c r="B7" s="101" t="s">
        <v>4</v>
      </c>
      <c r="C7" s="102"/>
      <c r="D7" s="2"/>
      <c r="E7" s="99" t="s">
        <v>3</v>
      </c>
      <c r="F7" s="101" t="s">
        <v>5</v>
      </c>
      <c r="G7" s="101"/>
      <c r="H7" s="102"/>
    </row>
    <row r="8" spans="1:8" ht="17.25" thickBot="1" x14ac:dyDescent="0.3">
      <c r="A8" s="100"/>
      <c r="B8" s="103"/>
      <c r="C8" s="104"/>
      <c r="D8" s="1"/>
      <c r="E8" s="100"/>
      <c r="F8" s="103"/>
      <c r="G8" s="103"/>
      <c r="H8" s="104"/>
    </row>
    <row r="9" spans="1:8" ht="18" x14ac:dyDescent="0.25">
      <c r="A9" s="3"/>
      <c r="B9" s="4" t="s">
        <v>6</v>
      </c>
      <c r="C9" s="5">
        <f>C12+C17</f>
        <v>5295228</v>
      </c>
      <c r="D9" s="6"/>
      <c r="E9" s="7"/>
      <c r="F9" s="4" t="s">
        <v>6</v>
      </c>
      <c r="G9" s="8"/>
      <c r="H9" s="5">
        <f>H12+H21+H24</f>
        <v>4480382</v>
      </c>
    </row>
    <row r="10" spans="1:8" ht="18" x14ac:dyDescent="0.25">
      <c r="A10" s="9"/>
      <c r="B10" s="10"/>
      <c r="C10" s="11"/>
      <c r="D10" s="10"/>
      <c r="E10" s="12"/>
      <c r="F10" s="10"/>
      <c r="G10" s="10"/>
      <c r="H10" s="11"/>
    </row>
    <row r="11" spans="1:8" ht="18" x14ac:dyDescent="0.25">
      <c r="A11" s="9"/>
      <c r="B11" s="10"/>
      <c r="C11" s="11"/>
      <c r="D11" s="10"/>
      <c r="E11" s="12"/>
      <c r="F11" s="10"/>
      <c r="G11" s="10"/>
      <c r="H11" s="11"/>
    </row>
    <row r="12" spans="1:8" ht="18" x14ac:dyDescent="0.25">
      <c r="A12" s="13">
        <v>11</v>
      </c>
      <c r="B12" s="14" t="s">
        <v>7</v>
      </c>
      <c r="C12" s="15">
        <f>SUM(C14:C16)</f>
        <v>1134267</v>
      </c>
      <c r="D12" s="6"/>
      <c r="E12" s="16">
        <v>24</v>
      </c>
      <c r="F12" s="14" t="s">
        <v>50</v>
      </c>
      <c r="G12" s="17"/>
      <c r="H12" s="15">
        <f>H14+H15+H16+H17+H18+H19</f>
        <v>4452384</v>
      </c>
    </row>
    <row r="13" spans="1:8" ht="18" x14ac:dyDescent="0.25">
      <c r="A13" s="12"/>
      <c r="B13" s="10"/>
      <c r="C13" s="11"/>
      <c r="D13" s="18"/>
      <c r="E13" s="12"/>
      <c r="F13" s="10"/>
      <c r="G13" s="10"/>
      <c r="H13" s="70"/>
    </row>
    <row r="14" spans="1:8" ht="18" x14ac:dyDescent="0.25">
      <c r="A14" s="9">
        <v>1105</v>
      </c>
      <c r="B14" s="19" t="s">
        <v>8</v>
      </c>
      <c r="C14" s="20">
        <v>0</v>
      </c>
      <c r="D14" s="18"/>
      <c r="E14" s="9">
        <v>2401</v>
      </c>
      <c r="F14" s="105" t="s">
        <v>9</v>
      </c>
      <c r="G14" s="105"/>
      <c r="H14" s="36">
        <v>4382156</v>
      </c>
    </row>
    <row r="15" spans="1:8" ht="18" x14ac:dyDescent="0.25">
      <c r="A15" s="9">
        <v>1110</v>
      </c>
      <c r="B15" s="21" t="s">
        <v>47</v>
      </c>
      <c r="C15" s="22">
        <v>1134267</v>
      </c>
      <c r="D15" s="18"/>
      <c r="E15" s="9">
        <v>2425</v>
      </c>
      <c r="F15" s="105" t="s">
        <v>10</v>
      </c>
      <c r="G15" s="105"/>
      <c r="H15" s="36">
        <v>68791</v>
      </c>
    </row>
    <row r="16" spans="1:8" ht="18" x14ac:dyDescent="0.25">
      <c r="A16" s="9"/>
      <c r="B16" s="21"/>
      <c r="C16" s="23"/>
      <c r="D16" s="18"/>
      <c r="E16" s="9">
        <v>2436</v>
      </c>
      <c r="F16" s="105" t="s">
        <v>11</v>
      </c>
      <c r="G16" s="105"/>
      <c r="H16" s="71">
        <v>5210</v>
      </c>
    </row>
    <row r="17" spans="1:8" ht="18" x14ac:dyDescent="0.25">
      <c r="A17" s="13">
        <v>14</v>
      </c>
      <c r="B17" s="14" t="s">
        <v>48</v>
      </c>
      <c r="C17" s="15">
        <f>C18+C19+C20+C21</f>
        <v>4160961</v>
      </c>
      <c r="D17" s="18"/>
      <c r="E17" s="9">
        <v>2440</v>
      </c>
      <c r="F17" s="105" t="s">
        <v>12</v>
      </c>
      <c r="G17" s="105"/>
      <c r="H17" s="71">
        <v>0</v>
      </c>
    </row>
    <row r="18" spans="1:8" ht="18" x14ac:dyDescent="0.25">
      <c r="A18" s="9">
        <v>1420</v>
      </c>
      <c r="B18" s="88" t="s">
        <v>13</v>
      </c>
      <c r="C18" s="24">
        <v>0</v>
      </c>
      <c r="D18" s="18"/>
      <c r="E18" s="9">
        <v>2445</v>
      </c>
      <c r="F18" s="105" t="s">
        <v>14</v>
      </c>
      <c r="G18" s="105"/>
      <c r="H18" s="72">
        <v>-3773</v>
      </c>
    </row>
    <row r="19" spans="1:8" ht="36" x14ac:dyDescent="0.25">
      <c r="A19" s="25">
        <v>1422</v>
      </c>
      <c r="B19" s="88" t="s">
        <v>15</v>
      </c>
      <c r="C19" s="24">
        <v>212</v>
      </c>
      <c r="D19" s="18"/>
      <c r="E19" s="25">
        <v>2460</v>
      </c>
      <c r="F19" s="89" t="s">
        <v>16</v>
      </c>
      <c r="G19" s="89"/>
      <c r="H19" s="72">
        <v>0</v>
      </c>
    </row>
    <row r="20" spans="1:8" ht="18" x14ac:dyDescent="0.25">
      <c r="A20" s="9">
        <v>1470</v>
      </c>
      <c r="B20" s="88" t="s">
        <v>17</v>
      </c>
      <c r="C20" s="24">
        <v>4176993</v>
      </c>
      <c r="D20" s="18"/>
      <c r="E20" s="26"/>
      <c r="F20" s="21"/>
      <c r="G20" s="21"/>
      <c r="H20" s="44"/>
    </row>
    <row r="21" spans="1:8" ht="18" x14ac:dyDescent="0.25">
      <c r="A21" s="9">
        <v>1480</v>
      </c>
      <c r="B21" s="88" t="s">
        <v>18</v>
      </c>
      <c r="C21" s="24">
        <v>-16244</v>
      </c>
      <c r="D21" s="18"/>
      <c r="E21" s="16">
        <v>25</v>
      </c>
      <c r="F21" s="14" t="s">
        <v>19</v>
      </c>
      <c r="G21" s="17"/>
      <c r="H21" s="15">
        <f>H22</f>
        <v>7227</v>
      </c>
    </row>
    <row r="22" spans="1:8" ht="18" x14ac:dyDescent="0.25">
      <c r="A22" s="9"/>
      <c r="B22" s="21"/>
      <c r="C22" s="27"/>
      <c r="D22" s="6"/>
      <c r="E22" s="28">
        <v>2505</v>
      </c>
      <c r="F22" s="21" t="s">
        <v>20</v>
      </c>
      <c r="G22" s="29"/>
      <c r="H22" s="73">
        <v>7227</v>
      </c>
    </row>
    <row r="23" spans="1:8" ht="18" x14ac:dyDescent="0.25">
      <c r="A23" s="30"/>
      <c r="B23" s="4" t="s">
        <v>21</v>
      </c>
      <c r="C23" s="5">
        <f>C25+C31</f>
        <v>34419</v>
      </c>
      <c r="D23" s="18"/>
      <c r="E23" s="26"/>
      <c r="F23" s="21"/>
      <c r="G23" s="29"/>
      <c r="H23" s="44"/>
    </row>
    <row r="24" spans="1:8" ht="18" x14ac:dyDescent="0.25">
      <c r="A24" s="26"/>
      <c r="B24" s="21"/>
      <c r="C24" s="31"/>
      <c r="D24" s="18"/>
      <c r="E24" s="32">
        <v>29</v>
      </c>
      <c r="F24" s="33" t="s">
        <v>22</v>
      </c>
      <c r="G24" s="33"/>
      <c r="H24" s="74">
        <f>H25</f>
        <v>20771</v>
      </c>
    </row>
    <row r="25" spans="1:8" ht="18" x14ac:dyDescent="0.25">
      <c r="A25" s="13">
        <v>16</v>
      </c>
      <c r="B25" s="34" t="s">
        <v>49</v>
      </c>
      <c r="C25" s="35">
        <f>C26+C27+C28+C29</f>
        <v>31780</v>
      </c>
      <c r="D25" s="18"/>
      <c r="E25" s="28">
        <v>2905</v>
      </c>
      <c r="F25" s="21" t="s">
        <v>23</v>
      </c>
      <c r="G25" s="29"/>
      <c r="H25" s="73">
        <v>20771</v>
      </c>
    </row>
    <row r="26" spans="1:8" ht="18" x14ac:dyDescent="0.25">
      <c r="A26" s="9">
        <v>1655</v>
      </c>
      <c r="B26" s="21" t="s">
        <v>24</v>
      </c>
      <c r="C26" s="36">
        <v>1375</v>
      </c>
      <c r="D26" s="18"/>
      <c r="E26" s="28"/>
      <c r="F26" s="21"/>
      <c r="G26" s="21"/>
      <c r="H26" s="44"/>
    </row>
    <row r="27" spans="1:8" ht="18" x14ac:dyDescent="0.25">
      <c r="A27" s="9">
        <v>1665</v>
      </c>
      <c r="B27" s="21" t="s">
        <v>25</v>
      </c>
      <c r="C27" s="36">
        <v>27533</v>
      </c>
      <c r="D27" s="18"/>
      <c r="E27" s="37"/>
      <c r="F27" s="4" t="s">
        <v>26</v>
      </c>
      <c r="G27" s="8"/>
      <c r="H27" s="5">
        <f>+H28</f>
        <v>0</v>
      </c>
    </row>
    <row r="28" spans="1:8" ht="18" x14ac:dyDescent="0.25">
      <c r="A28" s="9">
        <v>1670</v>
      </c>
      <c r="B28" s="21" t="s">
        <v>27</v>
      </c>
      <c r="C28" s="36">
        <v>26009</v>
      </c>
      <c r="D28" s="6"/>
      <c r="E28" s="38">
        <v>2910</v>
      </c>
      <c r="F28" s="39" t="s">
        <v>28</v>
      </c>
      <c r="G28" s="40"/>
      <c r="H28" s="42">
        <v>0</v>
      </c>
    </row>
    <row r="29" spans="1:8" ht="18" x14ac:dyDescent="0.25">
      <c r="A29" s="9">
        <v>1685</v>
      </c>
      <c r="B29" s="21" t="s">
        <v>29</v>
      </c>
      <c r="C29" s="36">
        <v>-23137</v>
      </c>
      <c r="D29" s="41"/>
      <c r="E29" s="37"/>
      <c r="F29" s="4" t="s">
        <v>30</v>
      </c>
      <c r="G29" s="8"/>
      <c r="H29" s="5">
        <f>H9+H27</f>
        <v>4480382</v>
      </c>
    </row>
    <row r="30" spans="1:8" ht="18" x14ac:dyDescent="0.25">
      <c r="A30" s="9"/>
      <c r="B30" s="21"/>
      <c r="C30" s="42"/>
      <c r="D30" s="41"/>
      <c r="E30" s="38"/>
      <c r="F30" s="43"/>
      <c r="G30" s="40"/>
      <c r="H30" s="75"/>
    </row>
    <row r="31" spans="1:8" ht="18" x14ac:dyDescent="0.25">
      <c r="A31" s="13">
        <v>19</v>
      </c>
      <c r="B31" s="14" t="s">
        <v>31</v>
      </c>
      <c r="C31" s="15">
        <f>C32+C33+C34+C35</f>
        <v>2639</v>
      </c>
      <c r="D31" s="6"/>
      <c r="E31" s="16">
        <v>32</v>
      </c>
      <c r="F31" s="14" t="s">
        <v>32</v>
      </c>
      <c r="G31" s="17"/>
      <c r="H31" s="15">
        <f>H32+H33+H34+H35</f>
        <v>849265</v>
      </c>
    </row>
    <row r="32" spans="1:8" ht="18" x14ac:dyDescent="0.25">
      <c r="A32" s="26"/>
      <c r="B32" s="21"/>
      <c r="C32" s="44"/>
      <c r="D32" s="18"/>
      <c r="E32" s="28">
        <v>3203</v>
      </c>
      <c r="F32" s="21" t="s">
        <v>33</v>
      </c>
      <c r="G32" s="29"/>
      <c r="H32" s="36">
        <v>449347</v>
      </c>
    </row>
    <row r="33" spans="1:8" ht="18" x14ac:dyDescent="0.25">
      <c r="A33" s="26"/>
      <c r="B33" s="21"/>
      <c r="C33" s="44"/>
      <c r="D33" s="18"/>
      <c r="E33" s="26">
        <v>3215</v>
      </c>
      <c r="F33" s="21" t="s">
        <v>34</v>
      </c>
      <c r="G33" s="29"/>
      <c r="H33" s="36">
        <v>44023</v>
      </c>
    </row>
    <row r="34" spans="1:8" ht="18" x14ac:dyDescent="0.25">
      <c r="A34" s="9">
        <v>1970</v>
      </c>
      <c r="B34" s="21" t="s">
        <v>35</v>
      </c>
      <c r="C34" s="42">
        <v>2748</v>
      </c>
      <c r="D34" s="18"/>
      <c r="E34" s="28">
        <v>3225</v>
      </c>
      <c r="F34" s="21" t="s">
        <v>36</v>
      </c>
      <c r="G34" s="29"/>
      <c r="H34" s="36">
        <f>396208-277673</f>
        <v>118535</v>
      </c>
    </row>
    <row r="35" spans="1:8" ht="18" x14ac:dyDescent="0.25">
      <c r="A35" s="9">
        <v>1975</v>
      </c>
      <c r="B35" s="21" t="s">
        <v>37</v>
      </c>
      <c r="C35" s="36">
        <v>-109</v>
      </c>
      <c r="D35" s="18"/>
      <c r="E35" s="28">
        <v>3230</v>
      </c>
      <c r="F35" s="21" t="s">
        <v>38</v>
      </c>
      <c r="G35" s="29"/>
      <c r="H35" s="36">
        <f>+[1]SEPT!$E$43</f>
        <v>237360</v>
      </c>
    </row>
    <row r="36" spans="1:8" ht="18" x14ac:dyDescent="0.25">
      <c r="A36" s="26"/>
      <c r="B36" s="21"/>
      <c r="C36" s="31"/>
      <c r="D36" s="18"/>
      <c r="E36" s="28"/>
      <c r="F36" s="21"/>
      <c r="G36" s="29"/>
      <c r="H36" s="44"/>
    </row>
    <row r="37" spans="1:8" ht="18" x14ac:dyDescent="0.25">
      <c r="A37" s="26"/>
      <c r="B37" s="21"/>
      <c r="C37" s="31"/>
      <c r="D37" s="18"/>
      <c r="E37" s="45"/>
      <c r="F37" s="46" t="s">
        <v>51</v>
      </c>
      <c r="G37" s="47"/>
      <c r="H37" s="76">
        <f>H31</f>
        <v>849265</v>
      </c>
    </row>
    <row r="38" spans="1:8" ht="18" x14ac:dyDescent="0.25">
      <c r="A38" s="26"/>
      <c r="B38" s="21"/>
      <c r="C38" s="31"/>
      <c r="D38" s="6"/>
      <c r="E38" s="28"/>
      <c r="F38" s="21"/>
      <c r="G38" s="29"/>
      <c r="H38" s="44"/>
    </row>
    <row r="39" spans="1:8" ht="18" x14ac:dyDescent="0.25">
      <c r="A39" s="30"/>
      <c r="B39" s="4" t="s">
        <v>39</v>
      </c>
      <c r="C39" s="5">
        <f>C23+C9</f>
        <v>5329647</v>
      </c>
      <c r="D39" s="18"/>
      <c r="E39" s="48" t="s">
        <v>40</v>
      </c>
      <c r="F39" s="4"/>
      <c r="G39" s="47"/>
      <c r="H39" s="77">
        <f>H29+H37</f>
        <v>5329647</v>
      </c>
    </row>
    <row r="40" spans="1:8" ht="18" x14ac:dyDescent="0.25">
      <c r="A40" s="26"/>
      <c r="B40" s="21"/>
      <c r="C40" s="49"/>
      <c r="D40" s="18"/>
      <c r="E40" s="26"/>
      <c r="F40" s="21"/>
      <c r="G40" s="21"/>
      <c r="H40" s="31"/>
    </row>
    <row r="41" spans="1:8" ht="18.75" thickBot="1" x14ac:dyDescent="0.3">
      <c r="A41" s="26"/>
      <c r="B41" s="21"/>
      <c r="C41" s="49"/>
      <c r="D41" s="18"/>
      <c r="E41" s="78"/>
      <c r="F41" s="79"/>
      <c r="G41" s="79"/>
      <c r="H41" s="80"/>
    </row>
    <row r="42" spans="1:8" ht="18" x14ac:dyDescent="0.25">
      <c r="A42" s="50"/>
      <c r="B42" s="51"/>
      <c r="C42" s="51"/>
      <c r="D42" s="18"/>
      <c r="E42" s="51"/>
      <c r="F42" s="51"/>
      <c r="G42" s="51"/>
      <c r="H42" s="83"/>
    </row>
    <row r="43" spans="1:8" ht="18" x14ac:dyDescent="0.25">
      <c r="A43" s="26"/>
      <c r="B43" s="21"/>
      <c r="C43" s="21"/>
      <c r="D43" s="18"/>
      <c r="E43" s="21"/>
      <c r="F43" s="21"/>
      <c r="G43" s="21"/>
      <c r="H43" s="31"/>
    </row>
    <row r="44" spans="1:8" ht="16.5" x14ac:dyDescent="0.25">
      <c r="A44" s="52"/>
      <c r="B44" s="53"/>
      <c r="C44" s="54"/>
      <c r="D44" s="55"/>
      <c r="E44" s="56"/>
      <c r="F44" s="53"/>
      <c r="G44" s="57"/>
      <c r="H44" s="84"/>
    </row>
    <row r="45" spans="1:8" ht="16.5" x14ac:dyDescent="0.25">
      <c r="A45" s="52"/>
      <c r="B45" s="53"/>
      <c r="C45" s="54"/>
      <c r="D45" s="55"/>
      <c r="E45" s="53"/>
      <c r="F45" s="58"/>
      <c r="G45" s="57"/>
      <c r="H45" s="85"/>
    </row>
    <row r="46" spans="1:8" ht="17.25" thickBot="1" x14ac:dyDescent="0.3">
      <c r="A46" s="52"/>
      <c r="B46" s="106" t="s">
        <v>52</v>
      </c>
      <c r="C46" s="106"/>
      <c r="D46" s="55"/>
      <c r="E46" s="53"/>
      <c r="F46" s="106" t="s">
        <v>52</v>
      </c>
      <c r="G46" s="106"/>
      <c r="H46" s="107"/>
    </row>
    <row r="47" spans="1:8" ht="17.25" thickTop="1" x14ac:dyDescent="0.25">
      <c r="A47" s="59"/>
      <c r="B47" s="60" t="s">
        <v>41</v>
      </c>
      <c r="C47" s="61"/>
      <c r="D47" s="62"/>
      <c r="E47" s="63"/>
      <c r="F47" s="58" t="s">
        <v>42</v>
      </c>
      <c r="G47" s="64"/>
      <c r="H47" s="84"/>
    </row>
    <row r="48" spans="1:8" ht="16.5" x14ac:dyDescent="0.25">
      <c r="A48" s="59"/>
      <c r="B48" s="60" t="s">
        <v>43</v>
      </c>
      <c r="C48" s="61"/>
      <c r="D48" s="62"/>
      <c r="E48" s="63"/>
      <c r="F48" s="58" t="s">
        <v>44</v>
      </c>
      <c r="G48" s="64"/>
      <c r="H48" s="84"/>
    </row>
    <row r="49" spans="1:8" ht="16.5" x14ac:dyDescent="0.25">
      <c r="A49" s="52"/>
      <c r="B49" s="60"/>
      <c r="C49" s="61"/>
      <c r="D49" s="62"/>
      <c r="E49" s="63"/>
      <c r="F49" s="58" t="s">
        <v>45</v>
      </c>
      <c r="G49" s="64"/>
      <c r="H49" s="84"/>
    </row>
    <row r="50" spans="1:8" ht="17.25" thickBot="1" x14ac:dyDescent="0.3">
      <c r="A50" s="65"/>
      <c r="B50" s="66"/>
      <c r="C50" s="67"/>
      <c r="D50" s="68"/>
      <c r="E50" s="66"/>
      <c r="F50" s="66"/>
      <c r="G50" s="69"/>
      <c r="H50" s="86"/>
    </row>
  </sheetData>
  <mergeCells count="16">
    <mergeCell ref="B46:C46"/>
    <mergeCell ref="F46:H46"/>
    <mergeCell ref="F14:G14"/>
    <mergeCell ref="F15:G15"/>
    <mergeCell ref="F16:G16"/>
    <mergeCell ref="F17:G17"/>
    <mergeCell ref="F18:G18"/>
    <mergeCell ref="F19:G19"/>
    <mergeCell ref="A1:H1"/>
    <mergeCell ref="A2:H2"/>
    <mergeCell ref="A3:H3"/>
    <mergeCell ref="A4:H4"/>
    <mergeCell ref="A7:A8"/>
    <mergeCell ref="B7:C8"/>
    <mergeCell ref="E7:E8"/>
    <mergeCell ref="F7:H8"/>
  </mergeCells>
  <pageMargins left="0.7" right="0.7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2016-11-10T22:57:59Z</dcterms:modified>
</cp:coreProperties>
</file>