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Gastos\"/>
    </mc:Choice>
  </mc:AlternateContent>
  <bookViews>
    <workbookView xWindow="0" yWindow="0" windowWidth="20400" windowHeight="7455"/>
  </bookViews>
  <sheets>
    <sheet name="JULIO" sheetId="1" r:id="rId1"/>
  </sheets>
  <definedNames>
    <definedName name="_xlnm._FilterDatabase" localSheetId="0" hidden="1">JULIO!$V$1:$V$106</definedName>
    <definedName name="_xlnm.Print_Area" localSheetId="0">JULIO!$B$1:$AB$95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8" i="1" l="1"/>
  <c r="AC15" i="1"/>
  <c r="AC40" i="1" l="1"/>
  <c r="AD47" i="1"/>
  <c r="AD15" i="1"/>
  <c r="AC39" i="1"/>
  <c r="AD52" i="1"/>
  <c r="AC57" i="1"/>
  <c r="AD69" i="1"/>
</calcChain>
</file>

<file path=xl/comments1.xml><?xml version="1.0" encoding="utf-8"?>
<comments xmlns="http://schemas.openxmlformats.org/spreadsheetml/2006/main">
  <authors>
    <author>PC LENOVO</author>
    <author>edwa11</author>
    <author>admin</author>
    <author>edwa13</author>
  </authors>
  <commentList>
    <comment ref="W47" authorId="0" shapeId="0">
      <text>
        <r>
          <rPr>
            <b/>
            <sz val="9"/>
            <color indexed="81"/>
            <rFont val="Tahoma"/>
            <family val="2"/>
          </rPr>
          <t>Vr Lb: 5,110,632 mas iva 821,985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4" authorId="1" shapeId="0">
      <text>
        <r>
          <rPr>
            <b/>
            <sz val="9"/>
            <color indexed="81"/>
            <rFont val="Tahoma"/>
            <family val="2"/>
          </rPr>
          <t>edwa11:</t>
        </r>
        <r>
          <rPr>
            <sz val="9"/>
            <color indexed="81"/>
            <rFont val="Tahoma"/>
            <family val="2"/>
          </rPr>
          <t xml:space="preserve">
MAS IVA  DE 23280+14912. DE LOS SERVICIOS PUBLICOS
</t>
        </r>
      </text>
    </comment>
    <comment ref="W54" authorId="2" shapeId="0">
      <text>
        <r>
          <rPr>
            <b/>
            <sz val="9"/>
            <color indexed="81"/>
            <rFont val="Tahoma"/>
            <family val="2"/>
          </rPr>
          <t xml:space="preserve">Vlr libros:955,319+ iva comcel 175,785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5" authorId="2" shapeId="0">
      <text>
        <r>
          <rPr>
            <b/>
            <sz val="9"/>
            <color indexed="81"/>
            <rFont val="Tahoma"/>
            <family val="2"/>
          </rPr>
          <t>Vlr Libro:6.757.713 + iva 1.283.966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7" authorId="1" shapeId="0">
      <text>
        <r>
          <rPr>
            <b/>
            <sz val="9"/>
            <color indexed="81"/>
            <rFont val="Tahoma"/>
            <family val="2"/>
          </rPr>
          <t>edwa11:</t>
        </r>
        <r>
          <rPr>
            <sz val="9"/>
            <color indexed="81"/>
            <rFont val="Tahoma"/>
            <family val="2"/>
          </rPr>
          <t xml:space="preserve">
 1.051.047,0+ 41,800 iva
</t>
        </r>
      </text>
    </comment>
    <comment ref="W67" authorId="3" shapeId="0">
      <text>
        <r>
          <rPr>
            <b/>
            <sz val="9"/>
            <color indexed="81"/>
            <rFont val="Tahoma"/>
            <family val="2"/>
          </rPr>
          <t>Vlr en Libros: Vlor Libros: 60,245,860 mas iva 667,199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8" authorId="3" shapeId="0">
      <text>
        <r>
          <rPr>
            <b/>
            <sz val="9"/>
            <color indexed="81"/>
            <rFont val="Tahoma"/>
            <family val="2"/>
          </rPr>
          <t>edwa13:</t>
        </r>
        <r>
          <rPr>
            <sz val="9"/>
            <color indexed="81"/>
            <rFont val="Tahoma"/>
            <family val="2"/>
          </rPr>
          <t xml:space="preserve">
prestamo de infra por 50,000,000 y de ornato por 13,560,588
</t>
        </r>
      </text>
    </comment>
    <comment ref="W68" authorId="3" shapeId="0">
      <text>
        <r>
          <rPr>
            <b/>
            <sz val="9"/>
            <color indexed="81"/>
            <rFont val="Tahoma"/>
            <family val="2"/>
          </rPr>
          <t>Vlr Libros 139,060,782 mas iva 839,493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0" authorId="3" shapeId="0">
      <text>
        <r>
          <rPr>
            <b/>
            <sz val="9"/>
            <color indexed="81"/>
            <rFont val="Tahoma"/>
            <family val="2"/>
          </rPr>
          <t>edwa13:</t>
        </r>
        <r>
          <rPr>
            <sz val="9"/>
            <color indexed="81"/>
            <rFont val="Tahoma"/>
            <family val="2"/>
          </rPr>
          <t xml:space="preserve">
prestamo a setta 035 de 13,560,588
</t>
        </r>
      </text>
    </comment>
    <comment ref="F71" authorId="3" shapeId="0">
      <text>
        <r>
          <rPr>
            <b/>
            <sz val="9"/>
            <color indexed="81"/>
            <rFont val="Tahoma"/>
            <family val="2"/>
          </rPr>
          <t>edwa13:</t>
        </r>
        <r>
          <rPr>
            <sz val="9"/>
            <color indexed="81"/>
            <rFont val="Tahoma"/>
            <family val="2"/>
          </rPr>
          <t xml:space="preserve">
prestamo 50,000,000 a seta 035
</t>
        </r>
      </text>
    </comment>
    <comment ref="W72" authorId="0" shapeId="0">
      <text>
        <r>
          <rPr>
            <b/>
            <sz val="9"/>
            <color indexed="81"/>
            <rFont val="Tahoma"/>
            <family val="2"/>
          </rPr>
          <t xml:space="preserve">Lvr libro:251.650.083
Poliza 4,362,082
mas iva 5.618.713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0" authorId="1" shapeId="0">
      <text>
        <r>
          <rPr>
            <sz val="9"/>
            <color indexed="81"/>
            <rFont val="Tahoma"/>
            <family val="2"/>
          </rPr>
          <t xml:space="preserve">MAS IVA 117314
</t>
        </r>
      </text>
    </comment>
    <comment ref="W81" authorId="1" shapeId="0">
      <text>
        <r>
          <rPr>
            <sz val="9"/>
            <color indexed="81"/>
            <rFont val="Tahoma"/>
            <family val="2"/>
          </rPr>
          <t>el valor del seguro 
 mas  el iva del 19%</t>
        </r>
      </text>
    </comment>
  </commentList>
</comments>
</file>

<file path=xl/sharedStrings.xml><?xml version="1.0" encoding="utf-8"?>
<sst xmlns="http://schemas.openxmlformats.org/spreadsheetml/2006/main" count="193" uniqueCount="181">
  <si>
    <t>EMPRESA DE DESARROLLO URBANO DE ARMENIA LTDA EDUA</t>
  </si>
  <si>
    <t>NIT. 890.001.424-3</t>
  </si>
  <si>
    <t>EJECUCIÓN PRESUPUESTAL DE GASTOS JULIO DE 2018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</si>
  <si>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</si>
  <si>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</si>
  <si>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</si>
  <si>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</si>
  <si>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</si>
  <si>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</si>
  <si>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</si>
  <si>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</si>
  <si>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</si>
  <si>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</si>
  <si>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</si>
  <si>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</si>
  <si>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</si>
  <si>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</si>
  <si>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</si>
  <si>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%SALDO 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</si>
  <si>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</si>
  <si>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</si>
  <si>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</si>
  <si>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</si>
  <si>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</si>
  <si>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</si>
  <si>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</si>
  <si>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</si>
  <si>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</si>
  <si>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</si>
  <si>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</si>
  <si>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</si>
  <si>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</si>
  <si>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</si>
  <si>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</si>
  <si>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</si>
  <si>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</si>
  <si>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</si>
  <si>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</si>
  <si>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</si>
  <si>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</si>
  <si>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</si>
  <si>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</si>
  <si>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</si>
  <si>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</si>
  <si>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</si>
  <si>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</si>
  <si>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</si>
  <si>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</si>
  <si>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</si>
  <si>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</si>
  <si>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</si>
  <si>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</si>
  <si>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</si>
  <si>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</si>
  <si>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</si>
  <si>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</si>
  <si>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</si>
  <si>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</si>
  <si>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</si>
  <si>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</si>
  <si>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</si>
  <si>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</si>
  <si>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</si>
  <si>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</si>
  <si>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</si>
  <si>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</si>
  <si>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</si>
  <si>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</si>
  <si>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</si>
  <si>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</si>
  <si>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</si>
  <si>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</si>
  <si>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</si>
  <si>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2.1.01.03.01.01.01.02</t>
  </si>
  <si>
    <t xml:space="preserve">Fondos de Cesantías </t>
  </si>
  <si>
    <t>2.1.01.03.01.01.03</t>
  </si>
  <si>
    <t>Pensiones</t>
  </si>
  <si>
    <t>2.1.01.03.01.01.03.01</t>
  </si>
  <si>
    <t>Fondos de Pensiones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</si>
  <si>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</si>
  <si>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</si>
  <si>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</si>
  <si>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</si>
  <si>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</si>
  <si>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</si>
  <si>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</si>
  <si>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</si>
  <si>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</si>
  <si>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</si>
  <si>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</si>
  <si>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</si>
  <si>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</si>
  <si>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</si>
  <si>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</si>
  <si>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</si>
  <si>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</si>
  <si>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</si>
  <si>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</si>
  <si>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</si>
  <si>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</si>
  <si>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</si>
  <si>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</si>
  <si>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</si>
  <si>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</si>
  <si>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</si>
  <si>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IVA JUNIO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</si>
  <si>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</si>
  <si>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</si>
  <si>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</si>
  <si>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</si>
  <si>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</si>
  <si>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</si>
  <si>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</si>
  <si>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</si>
  <si>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</si>
  <si>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</si>
  <si>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</si>
  <si>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</si>
  <si>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</si>
  <si>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</si>
  <si>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</si>
  <si>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</si>
  <si>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</si>
  <si>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</si>
  <si>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</si>
  <si>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</si>
  <si>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</si>
  <si>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</si>
  <si>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</si>
  <si>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</si>
  <si>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</si>
  <si>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</si>
  <si>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</si>
  <si>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</si>
  <si>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</si>
  <si>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</si>
  <si>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</si>
  <si>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</si>
  <si>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</si>
  <si>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</si>
  <si>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</si>
  <si>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</si>
  <si>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</si>
  <si>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</si>
  <si>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Contrato Interadministrativo No. 016 de 2012 - INMOBILIARIA</t>
  </si>
  <si>
    <t>2.2.01.98.98.02.01</t>
  </si>
  <si>
    <t>2.2.01.98.98.03</t>
  </si>
  <si>
    <t>Otros Gastos</t>
  </si>
  <si>
    <t>REVISO</t>
  </si>
  <si>
    <t>ELABORO</t>
  </si>
  <si>
    <t>JACKSON PELAEZ PEREZ</t>
  </si>
  <si>
    <t>ANDRES MAURICIO OLARTE VALDERRAMA</t>
  </si>
  <si>
    <t xml:space="preserve">GERENTE </t>
  </si>
  <si>
    <t>DIRECTOR ADMINISTRATIVO Y FINANCIERO</t>
  </si>
  <si>
    <t>EMPRESA DE DESARROLLO URBANO DE ARMENIA LTDA. EDUA</t>
  </si>
  <si>
    <t xml:space="preserve">           </t>
  </si>
  <si>
    <t>Contrato Interadministrativo No. 2017-035 - SETTA</t>
  </si>
  <si>
    <t>2.2.01.98.98.03.01</t>
  </si>
  <si>
    <t>Contrato Interadministrativo No. 006 de 2017 - ORNATO, SIEMBRA Y MANTENIMIENTO DE JARDINES</t>
  </si>
  <si>
    <t>2.2.01.98.98.03.04</t>
  </si>
  <si>
    <t>Contrato interadministrativo No. 004 de 2017 - INFRAESTRUCTURA</t>
  </si>
  <si>
    <t>2.2.01.98.98.03.10</t>
  </si>
  <si>
    <t>Otros Contratos Interadministrativos</t>
  </si>
  <si>
    <t>CONTRATOS INTERADMINISTRATIVOS DE LA VIGENCIA ANTERIOR</t>
  </si>
  <si>
    <t>4.1</t>
  </si>
  <si>
    <t>4.1.01</t>
  </si>
  <si>
    <t>4.1.01.98</t>
  </si>
  <si>
    <t>4.1.01.98.98</t>
  </si>
  <si>
    <t>4.1.01.98.98.01</t>
  </si>
  <si>
    <t>Contrato inetradministrativo 008 de 2015 - CENTRO CULTURAL Y TURISTICO LA ESTACION FASE I</t>
  </si>
  <si>
    <t>4.1.01.98.98.05</t>
  </si>
  <si>
    <t>Contrato interadministrativo Especifico No 1112 de 2016 - ARCHIPIELAGO DE SAN ANDRES Y PROVIDENCIA</t>
  </si>
  <si>
    <t>4.1.01.98.98.10</t>
  </si>
  <si>
    <t>Contrato Interadministrativo No 022 de 2017 Zoonosis</t>
  </si>
  <si>
    <t>4.1.01.98.98.03.13</t>
  </si>
  <si>
    <t>Contrato Interadministrativo No 020 de 2017 Estudio Suelos</t>
  </si>
  <si>
    <t>4.1.01.98.98.03.16</t>
  </si>
  <si>
    <t>Contrato Interadministrativo No 023 de 2017 /PLACITA</t>
  </si>
  <si>
    <t>4.1.01.98.98.03.17</t>
  </si>
  <si>
    <t>Contrato Interadministrativo No 021 de 2017 / PARADERO DE TAXISTAS</t>
  </si>
  <si>
    <t>(Original Firmado)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</si>
</sst>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000%"/>
    <numFmt numFmtId="167" formatCode="0.0%"/>
    <numFmt numFmtId="168" formatCode="&quot;$&quot;\ #,##0"/>
    <numFmt numFmtId="169" formatCode="&quot;$&quot;\ #,##0.00"/>
    <numFmt numFmtId="170" formatCode="_(&quot;$&quot;\ * #,##0.0_);_(&quot;$&quot;\ * \(#,##0.0\);_(&quot;$&quot;\ * &quot;-&quot;??_);_(@_)"/>
    <numFmt numFmtId="171" formatCode="_(* #,##0.00_);_(* \(#,##0.00\);_(* &quot;-&quot;??_);_(@_)"/>
    <numFmt numFmtId="172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404040"/>
      <name val="Verdana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0" fontId="2" fillId="0" borderId="7" xfId="3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4" fillId="0" borderId="7" xfId="3" applyNumberFormat="1" applyFont="1" applyBorder="1" applyAlignment="1">
      <alignment vertical="center"/>
    </xf>
    <xf numFmtId="165" fontId="2" fillId="0" borderId="7" xfId="3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9" fontId="2" fillId="0" borderId="7" xfId="0" applyNumberFormat="1" applyFont="1" applyBorder="1" applyAlignment="1">
      <alignment vertical="center"/>
    </xf>
    <xf numFmtId="1" fontId="0" fillId="0" borderId="0" xfId="0" applyNumberFormat="1"/>
    <xf numFmtId="1" fontId="6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165" fontId="5" fillId="3" borderId="27" xfId="2" applyNumberFormat="1" applyFont="1" applyFill="1" applyBorder="1" applyProtection="1"/>
    <xf numFmtId="165" fontId="5" fillId="3" borderId="10" xfId="2" applyNumberFormat="1" applyFont="1" applyFill="1" applyBorder="1" applyProtection="1"/>
    <xf numFmtId="167" fontId="5" fillId="3" borderId="10" xfId="3" applyNumberFormat="1" applyFont="1" applyFill="1" applyBorder="1"/>
    <xf numFmtId="10" fontId="5" fillId="3" borderId="10" xfId="3" applyNumberFormat="1" applyFont="1" applyFill="1" applyBorder="1"/>
    <xf numFmtId="166" fontId="5" fillId="3" borderId="10" xfId="3" applyNumberFormat="1" applyFont="1" applyFill="1" applyBorder="1"/>
    <xf numFmtId="10" fontId="5" fillId="3" borderId="16" xfId="3" applyNumberFormat="1" applyFont="1" applyFill="1" applyBorder="1"/>
    <xf numFmtId="165" fontId="5" fillId="3" borderId="14" xfId="2" applyNumberFormat="1" applyFont="1" applyFill="1" applyBorder="1" applyProtection="1"/>
    <xf numFmtId="9" fontId="3" fillId="0" borderId="0" xfId="3" applyFont="1"/>
    <xf numFmtId="0" fontId="5" fillId="3" borderId="15" xfId="0" applyFont="1" applyFill="1" applyBorder="1"/>
    <xf numFmtId="0" fontId="5" fillId="3" borderId="16" xfId="0" applyFont="1" applyFill="1" applyBorder="1"/>
    <xf numFmtId="165" fontId="5" fillId="3" borderId="16" xfId="2" applyNumberFormat="1" applyFont="1" applyFill="1" applyBorder="1" applyProtection="1"/>
    <xf numFmtId="164" fontId="5" fillId="3" borderId="16" xfId="2" applyFont="1" applyFill="1" applyBorder="1" applyProtection="1"/>
    <xf numFmtId="165" fontId="5" fillId="3" borderId="16" xfId="2" applyNumberFormat="1" applyFont="1" applyFill="1" applyBorder="1"/>
    <xf numFmtId="165" fontId="5" fillId="3" borderId="20" xfId="2" applyNumberFormat="1" applyFont="1" applyFill="1" applyBorder="1"/>
    <xf numFmtId="165" fontId="5" fillId="3" borderId="20" xfId="2" applyNumberFormat="1" applyFont="1" applyFill="1" applyBorder="1" applyProtection="1"/>
    <xf numFmtId="165" fontId="5" fillId="3" borderId="22" xfId="2" applyNumberFormat="1" applyFont="1" applyFill="1" applyBorder="1" applyProtection="1"/>
    <xf numFmtId="49" fontId="3" fillId="0" borderId="15" xfId="0" applyNumberFormat="1" applyFont="1" applyFill="1" applyBorder="1"/>
    <xf numFmtId="49" fontId="3" fillId="0" borderId="16" xfId="0" applyNumberFormat="1" applyFont="1" applyFill="1" applyBorder="1"/>
    <xf numFmtId="165" fontId="8" fillId="0" borderId="27" xfId="2" applyNumberFormat="1" applyFont="1" applyFill="1" applyBorder="1"/>
    <xf numFmtId="165" fontId="8" fillId="0" borderId="16" xfId="2" applyNumberFormat="1" applyFont="1" applyFill="1" applyBorder="1"/>
    <xf numFmtId="164" fontId="8" fillId="0" borderId="16" xfId="2" applyFont="1" applyFill="1" applyBorder="1"/>
    <xf numFmtId="10" fontId="8" fillId="0" borderId="16" xfId="3" applyNumberFormat="1" applyFont="1" applyFill="1" applyBorder="1"/>
    <xf numFmtId="165" fontId="8" fillId="0" borderId="20" xfId="2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0" fontId="3" fillId="0" borderId="15" xfId="0" applyFont="1" applyFill="1" applyBorder="1"/>
    <xf numFmtId="0" fontId="3" fillId="0" borderId="16" xfId="0" applyFont="1" applyFill="1" applyBorder="1"/>
    <xf numFmtId="1" fontId="8" fillId="0" borderId="16" xfId="2" applyNumberFormat="1" applyFont="1" applyFill="1" applyBorder="1"/>
    <xf numFmtId="168" fontId="3" fillId="0" borderId="0" xfId="0" applyNumberFormat="1" applyFont="1" applyFill="1"/>
    <xf numFmtId="169" fontId="3" fillId="0" borderId="0" xfId="0" applyNumberFormat="1" applyFont="1" applyFill="1"/>
    <xf numFmtId="1" fontId="9" fillId="0" borderId="0" xfId="0" applyNumberFormat="1" applyFont="1"/>
    <xf numFmtId="165" fontId="5" fillId="3" borderId="28" xfId="2" applyNumberFormat="1" applyFont="1" applyFill="1" applyBorder="1" applyProtection="1"/>
    <xf numFmtId="165" fontId="8" fillId="4" borderId="16" xfId="2" applyNumberFormat="1" applyFont="1" applyFill="1" applyBorder="1"/>
    <xf numFmtId="165" fontId="5" fillId="3" borderId="16" xfId="0" applyNumberFormat="1" applyFont="1" applyFill="1" applyBorder="1" applyProtection="1"/>
    <xf numFmtId="165" fontId="5" fillId="3" borderId="20" xfId="0" applyNumberFormat="1" applyFont="1" applyFill="1" applyBorder="1" applyProtection="1"/>
    <xf numFmtId="165" fontId="5" fillId="3" borderId="29" xfId="2" applyNumberFormat="1" applyFont="1" applyFill="1" applyBorder="1" applyProtection="1"/>
    <xf numFmtId="0" fontId="8" fillId="0" borderId="15" xfId="0" applyFont="1" applyFill="1" applyBorder="1"/>
    <xf numFmtId="0" fontId="8" fillId="0" borderId="16" xfId="0" applyFont="1" applyFill="1" applyBorder="1"/>
    <xf numFmtId="165" fontId="5" fillId="3" borderId="16" xfId="2" applyNumberFormat="1" applyFont="1" applyFill="1" applyBorder="1" applyAlignment="1">
      <alignment horizontal="right"/>
    </xf>
    <xf numFmtId="165" fontId="8" fillId="0" borderId="30" xfId="2" applyNumberFormat="1" applyFont="1" applyFill="1" applyBorder="1"/>
    <xf numFmtId="1" fontId="0" fillId="0" borderId="0" xfId="0" applyNumberFormat="1" applyAlignment="1">
      <alignment horizontal="right"/>
    </xf>
    <xf numFmtId="1" fontId="3" fillId="0" borderId="0" xfId="0" applyNumberFormat="1" applyFont="1" applyFill="1"/>
    <xf numFmtId="165" fontId="3" fillId="0" borderId="0" xfId="0" applyNumberFormat="1" applyFont="1"/>
    <xf numFmtId="0" fontId="8" fillId="0" borderId="0" xfId="0" applyNumberFormat="1" applyFont="1"/>
    <xf numFmtId="165" fontId="8" fillId="0" borderId="16" xfId="2" applyNumberFormat="1" applyFont="1" applyFill="1" applyBorder="1" applyAlignment="1">
      <alignment horizontal="right"/>
    </xf>
    <xf numFmtId="1" fontId="8" fillId="0" borderId="16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4" fontId="3" fillId="0" borderId="15" xfId="0" applyNumberFormat="1" applyFont="1" applyFill="1" applyBorder="1"/>
    <xf numFmtId="165" fontId="3" fillId="0" borderId="16" xfId="2" applyNumberFormat="1" applyFont="1" applyFill="1" applyBorder="1"/>
    <xf numFmtId="2" fontId="3" fillId="0" borderId="0" xfId="0" applyNumberFormat="1" applyFont="1" applyFill="1"/>
    <xf numFmtId="4" fontId="3" fillId="0" borderId="31" xfId="0" applyNumberFormat="1" applyFont="1" applyBorder="1" applyAlignment="1">
      <alignment horizontal="right"/>
    </xf>
    <xf numFmtId="4" fontId="8" fillId="0" borderId="16" xfId="0" applyNumberFormat="1" applyFont="1" applyFill="1" applyBorder="1" applyAlignment="1" applyProtection="1">
      <alignment horizontal="right"/>
    </xf>
    <xf numFmtId="4" fontId="3" fillId="0" borderId="16" xfId="0" applyNumberFormat="1" applyFont="1" applyFill="1" applyBorder="1" applyAlignment="1" applyProtection="1">
      <alignment horizontal="right"/>
    </xf>
    <xf numFmtId="170" fontId="0" fillId="0" borderId="0" xfId="0" applyNumberFormat="1"/>
    <xf numFmtId="171" fontId="8" fillId="0" borderId="16" xfId="1" applyFont="1" applyFill="1" applyBorder="1" applyAlignment="1">
      <alignment horizontal="right"/>
    </xf>
    <xf numFmtId="165" fontId="3" fillId="4" borderId="16" xfId="2" applyNumberFormat="1" applyFont="1" applyFill="1" applyBorder="1"/>
    <xf numFmtId="165" fontId="8" fillId="0" borderId="22" xfId="2" applyNumberFormat="1" applyFont="1" applyFill="1" applyBorder="1"/>
    <xf numFmtId="44" fontId="3" fillId="0" borderId="0" xfId="0" applyNumberFormat="1" applyFont="1" applyFill="1"/>
    <xf numFmtId="0" fontId="5" fillId="3" borderId="16" xfId="0" applyFont="1" applyFill="1" applyBorder="1" applyProtection="1"/>
    <xf numFmtId="165" fontId="8" fillId="3" borderId="27" xfId="2" applyNumberFormat="1" applyFont="1" applyFill="1" applyBorder="1"/>
    <xf numFmtId="0" fontId="3" fillId="0" borderId="15" xfId="0" applyFont="1" applyFill="1" applyBorder="1" applyAlignment="1">
      <alignment vertical="center"/>
    </xf>
    <xf numFmtId="0" fontId="5" fillId="3" borderId="32" xfId="0" applyFont="1" applyFill="1" applyBorder="1" applyAlignment="1" applyProtection="1">
      <alignment horizontal="left"/>
    </xf>
    <xf numFmtId="0" fontId="5" fillId="3" borderId="27" xfId="0" applyFont="1" applyFill="1" applyBorder="1" applyAlignment="1" applyProtection="1">
      <alignment wrapText="1"/>
    </xf>
    <xf numFmtId="164" fontId="5" fillId="3" borderId="33" xfId="2" applyFont="1" applyFill="1" applyBorder="1" applyProtection="1"/>
    <xf numFmtId="165" fontId="5" fillId="3" borderId="33" xfId="2" applyNumberFormat="1" applyFont="1" applyFill="1" applyBorder="1" applyProtection="1"/>
    <xf numFmtId="10" fontId="7" fillId="3" borderId="27" xfId="0" applyNumberFormat="1" applyFont="1" applyFill="1" applyBorder="1" applyProtection="1"/>
    <xf numFmtId="10" fontId="5" fillId="3" borderId="16" xfId="0" applyNumberFormat="1" applyFont="1" applyFill="1" applyBorder="1"/>
    <xf numFmtId="10" fontId="5" fillId="3" borderId="27" xfId="3" applyNumberFormat="1" applyFont="1" applyFill="1" applyBorder="1"/>
    <xf numFmtId="165" fontId="5" fillId="3" borderId="34" xfId="2" applyNumberFormat="1" applyFont="1" applyFill="1" applyBorder="1" applyProtection="1"/>
    <xf numFmtId="0" fontId="5" fillId="3" borderId="15" xfId="0" applyFont="1" applyFill="1" applyBorder="1" applyAlignment="1" applyProtection="1">
      <alignment horizontal="left"/>
    </xf>
    <xf numFmtId="164" fontId="5" fillId="3" borderId="17" xfId="2" applyFont="1" applyFill="1" applyBorder="1" applyProtection="1"/>
    <xf numFmtId="165" fontId="5" fillId="3" borderId="17" xfId="2" applyNumberFormat="1" applyFont="1" applyFill="1" applyBorder="1" applyProtection="1"/>
    <xf numFmtId="10" fontId="7" fillId="3" borderId="16" xfId="0" applyNumberFormat="1" applyFont="1" applyFill="1" applyBorder="1" applyProtection="1"/>
    <xf numFmtId="10" fontId="5" fillId="3" borderId="10" xfId="0" applyNumberFormat="1" applyFont="1" applyFill="1" applyBorder="1"/>
    <xf numFmtId="0" fontId="3" fillId="4" borderId="0" xfId="0" applyFont="1" applyFill="1"/>
    <xf numFmtId="165" fontId="3" fillId="4" borderId="0" xfId="0" applyNumberFormat="1" applyFont="1" applyFill="1"/>
    <xf numFmtId="0" fontId="5" fillId="3" borderId="15" xfId="0" applyFont="1" applyFill="1" applyBorder="1" applyProtection="1"/>
    <xf numFmtId="0" fontId="5" fillId="3" borderId="21" xfId="0" applyFont="1" applyFill="1" applyBorder="1" applyProtection="1"/>
    <xf numFmtId="0" fontId="5" fillId="3" borderId="22" xfId="0" applyFont="1" applyFill="1" applyBorder="1" applyProtection="1"/>
    <xf numFmtId="164" fontId="5" fillId="3" borderId="23" xfId="2" applyFont="1" applyFill="1" applyBorder="1" applyProtection="1"/>
    <xf numFmtId="165" fontId="5" fillId="3" borderId="23" xfId="2" applyNumberFormat="1" applyFont="1" applyFill="1" applyBorder="1" applyProtection="1"/>
    <xf numFmtId="10" fontId="7" fillId="3" borderId="22" xfId="0" applyNumberFormat="1" applyFont="1" applyFill="1" applyBorder="1" applyProtection="1"/>
    <xf numFmtId="10" fontId="5" fillId="3" borderId="22" xfId="0" applyNumberFormat="1" applyFont="1" applyFill="1" applyBorder="1"/>
    <xf numFmtId="10" fontId="5" fillId="3" borderId="22" xfId="3" applyNumberFormat="1" applyFont="1" applyFill="1" applyBorder="1"/>
    <xf numFmtId="165" fontId="5" fillId="3" borderId="26" xfId="2" applyNumberFormat="1" applyFont="1" applyFill="1" applyBorder="1" applyProtection="1"/>
    <xf numFmtId="0" fontId="3" fillId="0" borderId="15" xfId="0" applyFont="1" applyFill="1" applyBorder="1" applyAlignment="1">
      <alignment vertical="center" wrapText="1"/>
    </xf>
    <xf numFmtId="165" fontId="8" fillId="4" borderId="29" xfId="2" applyNumberFormat="1" applyFont="1" applyFill="1" applyBorder="1"/>
    <xf numFmtId="165" fontId="5" fillId="4" borderId="16" xfId="2" applyNumberFormat="1" applyFont="1" applyFill="1" applyBorder="1" applyProtection="1"/>
    <xf numFmtId="164" fontId="5" fillId="4" borderId="16" xfId="2" applyFont="1" applyFill="1" applyBorder="1" applyProtection="1"/>
    <xf numFmtId="9" fontId="5" fillId="4" borderId="16" xfId="3" applyFont="1" applyFill="1" applyBorder="1"/>
    <xf numFmtId="9" fontId="5" fillId="4" borderId="16" xfId="3" applyNumberFormat="1" applyFont="1" applyFill="1" applyBorder="1"/>
    <xf numFmtId="165" fontId="8" fillId="0" borderId="10" xfId="2" applyNumberFormat="1" applyFont="1" applyFill="1" applyBorder="1"/>
    <xf numFmtId="10" fontId="5" fillId="4" borderId="16" xfId="3" applyNumberFormat="1" applyFont="1" applyFill="1" applyBorder="1"/>
    <xf numFmtId="165" fontId="5" fillId="4" borderId="19" xfId="2" applyNumberFormat="1" applyFont="1" applyFill="1" applyBorder="1" applyProtection="1"/>
    <xf numFmtId="165" fontId="8" fillId="0" borderId="19" xfId="2" applyNumberFormat="1" applyFont="1" applyFill="1" applyBorder="1"/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165" fontId="8" fillId="0" borderId="29" xfId="2" applyNumberFormat="1" applyFont="1" applyFill="1" applyBorder="1"/>
    <xf numFmtId="164" fontId="8" fillId="0" borderId="29" xfId="2" applyFont="1" applyFill="1" applyBorder="1"/>
    <xf numFmtId="165" fontId="8" fillId="4" borderId="36" xfId="2" applyNumberFormat="1" applyFont="1" applyFill="1" applyBorder="1"/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/>
    <xf numFmtId="165" fontId="8" fillId="4" borderId="19" xfId="2" applyNumberFormat="1" applyFont="1" applyFill="1" applyBorder="1"/>
    <xf numFmtId="9" fontId="5" fillId="4" borderId="19" xfId="3" applyFont="1" applyFill="1" applyBorder="1"/>
    <xf numFmtId="0" fontId="8" fillId="0" borderId="0" xfId="0" applyFont="1" applyFill="1" applyBorder="1"/>
    <xf numFmtId="165" fontId="8" fillId="0" borderId="0" xfId="2" applyNumberFormat="1" applyFont="1" applyFill="1" applyBorder="1"/>
    <xf numFmtId="164" fontId="8" fillId="0" borderId="0" xfId="2" applyFont="1" applyFill="1" applyBorder="1"/>
    <xf numFmtId="10" fontId="8" fillId="0" borderId="0" xfId="3" applyNumberFormat="1" applyFont="1" applyFill="1" applyBorder="1"/>
    <xf numFmtId="0" fontId="10" fillId="0" borderId="0" xfId="0" applyFont="1" applyFill="1" applyBorder="1"/>
    <xf numFmtId="0" fontId="11" fillId="0" borderId="37" xfId="0" applyFont="1" applyFill="1" applyBorder="1"/>
    <xf numFmtId="164" fontId="11" fillId="0" borderId="37" xfId="2" applyFont="1" applyFill="1" applyBorder="1"/>
    <xf numFmtId="164" fontId="11" fillId="0" borderId="0" xfId="2" applyFont="1" applyFill="1" applyBorder="1"/>
    <xf numFmtId="165" fontId="11" fillId="0" borderId="0" xfId="2" applyNumberFormat="1" applyFont="1" applyFill="1" applyBorder="1"/>
    <xf numFmtId="10" fontId="11" fillId="0" borderId="37" xfId="3" applyNumberFormat="1" applyFont="1" applyFill="1" applyBorder="1"/>
    <xf numFmtId="171" fontId="12" fillId="0" borderId="37" xfId="1" applyFont="1" applyFill="1" applyBorder="1"/>
    <xf numFmtId="0" fontId="12" fillId="0" borderId="37" xfId="3" applyNumberFormat="1" applyFont="1" applyFill="1" applyBorder="1"/>
    <xf numFmtId="164" fontId="13" fillId="0" borderId="0" xfId="2" applyFont="1" applyFill="1" applyBorder="1"/>
    <xf numFmtId="10" fontId="11" fillId="0" borderId="0" xfId="3" applyNumberFormat="1" applyFont="1" applyFill="1" applyBorder="1"/>
    <xf numFmtId="0" fontId="10" fillId="0" borderId="0" xfId="0" applyFont="1" applyFill="1"/>
    <xf numFmtId="0" fontId="10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171" fontId="16" fillId="0" borderId="0" xfId="0" applyNumberFormat="1" applyFont="1"/>
    <xf numFmtId="0" fontId="14" fillId="0" borderId="0" xfId="0" applyFont="1" applyAlignment="1">
      <alignment horizontal="left" vertical="center"/>
    </xf>
    <xf numFmtId="165" fontId="16" fillId="0" borderId="0" xfId="0" applyNumberFormat="1" applyFont="1"/>
    <xf numFmtId="0" fontId="16" fillId="0" borderId="0" xfId="0" applyNumberFormat="1" applyFont="1"/>
    <xf numFmtId="0" fontId="8" fillId="0" borderId="0" xfId="0" applyFont="1"/>
    <xf numFmtId="165" fontId="8" fillId="0" borderId="0" xfId="0" applyNumberFormat="1" applyFont="1"/>
    <xf numFmtId="10" fontId="3" fillId="0" borderId="0" xfId="0" applyNumberFormat="1" applyFont="1"/>
    <xf numFmtId="10" fontId="3" fillId="0" borderId="0" xfId="3" applyNumberFormat="1" applyFont="1"/>
    <xf numFmtId="172" fontId="3" fillId="0" borderId="0" xfId="1" applyNumberFormat="1" applyFont="1"/>
    <xf numFmtId="0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0" fontId="7" fillId="2" borderId="10" xfId="3" applyNumberFormat="1" applyFont="1" applyFill="1" applyBorder="1" applyAlignment="1">
      <alignment horizontal="center" vertical="center" wrapText="1"/>
    </xf>
    <xf numFmtId="10" fontId="7" fillId="2" borderId="16" xfId="3" applyNumberFormat="1" applyFont="1" applyFill="1" applyBorder="1" applyAlignment="1">
      <alignment horizontal="center" vertical="center" wrapText="1"/>
    </xf>
    <xf numFmtId="10" fontId="7" fillId="2" borderId="22" xfId="3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0" fontId="7" fillId="2" borderId="10" xfId="0" applyNumberFormat="1" applyFont="1" applyFill="1" applyBorder="1" applyAlignment="1">
      <alignment horizontal="center" vertical="center" wrapText="1"/>
    </xf>
    <xf numFmtId="10" fontId="7" fillId="2" borderId="16" xfId="0" applyNumberFormat="1" applyFont="1" applyFill="1" applyBorder="1" applyAlignment="1">
      <alignment horizontal="center" vertical="center" wrapText="1"/>
    </xf>
    <xf numFmtId="10" fontId="7" fillId="2" borderId="2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76200</xdr:rowOff>
    </xdr:from>
    <xdr:to>
      <xdr:col>1</xdr:col>
      <xdr:colOff>1708150</xdr:colOff>
      <xdr:row>4</xdr:row>
      <xdr:rowOff>180975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6200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V106"/>
  <sheetViews>
    <sheetView tabSelected="1" topLeftCell="M1" zoomScale="60" zoomScaleNormal="60" workbookViewId="0">
      <selection activeCell="T9" sqref="T9"/>
    </sheetView>
  </sheetViews>
  <sheetFormatPr baseColWidth="10" defaultColWidth="19.42578125" defaultRowHeight="12.75" customHeight="1" zeroHeight="1" x14ac:dyDescent="0.2"/>
  <cols>
    <col min="1" max="1" width="19.42578125" style="1"/>
    <col min="2" max="2" width="53" style="1" bestFit="1" customWidth="1"/>
    <col min="3" max="3" width="95.85546875" style="1" bestFit="1" customWidth="1"/>
    <col min="4" max="4" width="27.28515625" style="1" bestFit="1" customWidth="1"/>
    <col min="5" max="5" width="19.140625" style="1" bestFit="1" customWidth="1"/>
    <col min="6" max="6" width="23.7109375" style="1" bestFit="1" customWidth="1"/>
    <col min="7" max="7" width="19.85546875" style="1" bestFit="1" customWidth="1"/>
    <col min="8" max="8" width="18.7109375" style="1" bestFit="1" customWidth="1"/>
    <col min="9" max="9" width="32.5703125" style="1" bestFit="1" customWidth="1"/>
    <col min="10" max="10" width="29" style="1" bestFit="1" customWidth="1"/>
    <col min="11" max="11" width="40.140625" style="1" bestFit="1" customWidth="1"/>
    <col min="12" max="12" width="88.42578125" style="1" bestFit="1" customWidth="1"/>
    <col min="13" max="13" width="35.140625" style="153" bestFit="1" customWidth="1"/>
    <col min="14" max="14" width="33" style="1" bestFit="1" customWidth="1"/>
    <col min="15" max="15" width="24.7109375" style="1" bestFit="1" customWidth="1"/>
    <col min="16" max="16" width="33" style="1" bestFit="1" customWidth="1"/>
    <col min="17" max="17" width="29.85546875" style="1" bestFit="1" customWidth="1"/>
    <col min="18" max="18" width="30.85546875" style="153" bestFit="1" customWidth="1"/>
    <col min="19" max="19" width="30.5703125" style="1" bestFit="1" customWidth="1"/>
    <col min="20" max="20" width="33" style="153" bestFit="1" customWidth="1"/>
    <col min="21" max="21" width="29" style="1" bestFit="1" customWidth="1"/>
    <col min="22" max="22" width="21.85546875" style="1" bestFit="1" customWidth="1"/>
    <col min="23" max="23" width="24.140625" style="1" bestFit="1" customWidth="1"/>
    <col min="24" max="24" width="18" style="154" bestFit="1" customWidth="1"/>
    <col min="25" max="25" width="18.7109375" style="1" bestFit="1" customWidth="1"/>
    <col min="26" max="26" width="27.5703125" style="1" bestFit="1" customWidth="1"/>
    <col min="27" max="27" width="27" style="154" bestFit="1" customWidth="1"/>
    <col min="28" max="28" width="24.140625" style="1" bestFit="1" customWidth="1"/>
    <col min="29" max="29" width="12.5703125" style="1" bestFit="1" customWidth="1"/>
    <col min="30" max="30" width="14.85546875" style="1" bestFit="1" customWidth="1"/>
    <col min="31" max="31" width="11.140625" style="1" bestFit="1" customWidth="1"/>
    <col min="32" max="16384" width="19.42578125" style="1"/>
  </cols>
  <sheetData>
    <row r="1" spans="2:30" ht="16.5" customHeight="1" x14ac:dyDescent="0.2">
      <c r="B1" s="157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9"/>
    </row>
    <row r="2" spans="2:30" ht="16.5" customHeight="1" x14ac:dyDescent="0.2">
      <c r="B2" s="160" t="s">
        <v>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</row>
    <row r="3" spans="2:30" ht="16.5" customHeight="1" x14ac:dyDescent="0.2"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</row>
    <row r="4" spans="2:30" ht="16.5" customHeight="1" x14ac:dyDescent="0.2">
      <c r="B4" s="160" t="s">
        <v>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2"/>
    </row>
    <row r="5" spans="2:30" ht="24.75" customHeight="1" thickBot="1" x14ac:dyDescent="0.3">
      <c r="B5" s="2"/>
      <c r="C5" s="3"/>
      <c r="D5" s="4"/>
      <c r="E5" s="5"/>
      <c r="F5" s="3"/>
      <c r="G5" s="6"/>
      <c r="H5" s="7"/>
      <c r="I5" s="8"/>
      <c r="J5" s="9"/>
      <c r="K5" s="9"/>
      <c r="L5" s="10"/>
      <c r="M5" s="9"/>
      <c r="N5" s="11"/>
      <c r="O5" s="3"/>
      <c r="P5" s="3"/>
      <c r="Q5" s="12"/>
      <c r="R5" s="13"/>
      <c r="S5" s="14"/>
      <c r="T5" s="3"/>
      <c r="U5" s="3"/>
      <c r="V5" s="15"/>
      <c r="W5" s="16"/>
      <c r="X5" s="6"/>
      <c r="Y5" s="3"/>
      <c r="Z5" s="17"/>
      <c r="AA5" s="3"/>
      <c r="AB5" s="18"/>
    </row>
    <row r="6" spans="2:30" ht="15" customHeight="1" x14ac:dyDescent="0.2">
      <c r="B6" s="163" t="s">
        <v>3</v>
      </c>
      <c r="C6" s="166" t="s">
        <v>4</v>
      </c>
      <c r="D6" s="166" t="s">
        <v>5</v>
      </c>
      <c r="E6" s="166" t="s">
        <v>6</v>
      </c>
      <c r="F6" s="166"/>
      <c r="G6" s="166"/>
      <c r="H6" s="166"/>
      <c r="I6" s="166" t="s">
        <v>7</v>
      </c>
      <c r="J6" s="166" t="s">
        <v>8</v>
      </c>
      <c r="K6" s="166" t="s">
        <v>9</v>
      </c>
      <c r="L6" s="166" t="s">
        <v>10</v>
      </c>
      <c r="M6" s="175" t="s">
        <v>11</v>
      </c>
      <c r="N6" s="166" t="s">
        <v>12</v>
      </c>
      <c r="O6" s="166" t="s">
        <v>13</v>
      </c>
      <c r="P6" s="166" t="s">
        <v>14</v>
      </c>
      <c r="Q6" s="166" t="s">
        <v>15</v>
      </c>
      <c r="R6" s="175" t="s">
        <v>16</v>
      </c>
      <c r="S6" s="166" t="s">
        <v>17</v>
      </c>
      <c r="T6" s="175" t="s">
        <v>18</v>
      </c>
      <c r="U6" s="178" t="s">
        <v>19</v>
      </c>
      <c r="V6" s="181" t="s">
        <v>20</v>
      </c>
      <c r="W6" s="184" t="s">
        <v>21</v>
      </c>
      <c r="X6" s="169" t="s">
        <v>22</v>
      </c>
      <c r="Y6" s="166" t="s">
        <v>23</v>
      </c>
      <c r="Z6" s="166" t="s">
        <v>24</v>
      </c>
      <c r="AA6" s="169" t="s">
        <v>25</v>
      </c>
      <c r="AB6" s="172" t="s">
        <v>26</v>
      </c>
      <c r="AC6" s="1">
        <v>7</v>
      </c>
    </row>
    <row r="7" spans="2:30" x14ac:dyDescent="0.2">
      <c r="B7" s="164"/>
      <c r="C7" s="167"/>
      <c r="D7" s="167"/>
      <c r="E7" s="167" t="s">
        <v>27</v>
      </c>
      <c r="F7" s="167"/>
      <c r="G7" s="167" t="s">
        <v>28</v>
      </c>
      <c r="H7" s="167" t="s">
        <v>29</v>
      </c>
      <c r="I7" s="167"/>
      <c r="J7" s="167"/>
      <c r="K7" s="167"/>
      <c r="L7" s="167"/>
      <c r="M7" s="176"/>
      <c r="N7" s="167"/>
      <c r="O7" s="167"/>
      <c r="P7" s="167"/>
      <c r="Q7" s="167"/>
      <c r="R7" s="176"/>
      <c r="S7" s="167"/>
      <c r="T7" s="176"/>
      <c r="U7" s="179"/>
      <c r="V7" s="182"/>
      <c r="W7" s="185"/>
      <c r="X7" s="170"/>
      <c r="Y7" s="167"/>
      <c r="Z7" s="167"/>
      <c r="AA7" s="170"/>
      <c r="AB7" s="173"/>
    </row>
    <row r="8" spans="2:30" ht="38.25" customHeight="1" thickBot="1" x14ac:dyDescent="0.25">
      <c r="B8" s="165"/>
      <c r="C8" s="168"/>
      <c r="D8" s="168"/>
      <c r="E8" s="19" t="s">
        <v>30</v>
      </c>
      <c r="F8" s="19" t="s">
        <v>31</v>
      </c>
      <c r="G8" s="168"/>
      <c r="H8" s="168"/>
      <c r="I8" s="168"/>
      <c r="J8" s="168"/>
      <c r="K8" s="168"/>
      <c r="L8" s="168"/>
      <c r="M8" s="177"/>
      <c r="N8" s="168"/>
      <c r="O8" s="168"/>
      <c r="P8" s="168"/>
      <c r="Q8" s="168"/>
      <c r="R8" s="177"/>
      <c r="S8" s="168"/>
      <c r="T8" s="177"/>
      <c r="U8" s="180"/>
      <c r="V8" s="183"/>
      <c r="W8" s="186"/>
      <c r="X8" s="171"/>
      <c r="Y8" s="168"/>
      <c r="Z8" s="168"/>
      <c r="AA8" s="171"/>
      <c r="AB8" s="174"/>
    </row>
    <row r="9" spans="2:30" ht="24.75" customHeight="1" x14ac:dyDescent="0.2">
      <c r="B9" s="20" t="s">
        <v>32</v>
      </c>
      <c r="C9" s="21"/>
      <c r="D9" s="22">
        <v>3702192190</v>
      </c>
      <c r="E9" s="23">
        <v>383674713.27999997</v>
      </c>
      <c r="F9" s="23">
        <v>383674713.41999996</v>
      </c>
      <c r="G9" s="23">
        <v>345503448</v>
      </c>
      <c r="H9" s="23">
        <v>0</v>
      </c>
      <c r="I9" s="23">
        <v>4047695638.2799997</v>
      </c>
      <c r="J9" s="23">
        <v>137263301</v>
      </c>
      <c r="K9" s="23">
        <v>0</v>
      </c>
      <c r="L9" s="23">
        <v>1265160581.5799999</v>
      </c>
      <c r="M9" s="24">
        <v>0.31256317041604659</v>
      </c>
      <c r="N9" s="23">
        <v>2782535056.5300002</v>
      </c>
      <c r="O9" s="23">
        <v>137263301</v>
      </c>
      <c r="P9" s="23">
        <v>0</v>
      </c>
      <c r="Q9" s="23">
        <v>1265160581.5799999</v>
      </c>
      <c r="R9" s="25">
        <v>0.31256317041604659</v>
      </c>
      <c r="S9" s="23">
        <v>2782535056.4200001</v>
      </c>
      <c r="T9" s="26">
        <v>0.68743682951477836</v>
      </c>
      <c r="U9" s="23">
        <v>692306515</v>
      </c>
      <c r="V9" s="23">
        <v>125478669</v>
      </c>
      <c r="W9" s="23">
        <v>817785184</v>
      </c>
      <c r="X9" s="27">
        <v>0.20203722242997108</v>
      </c>
      <c r="Y9" s="23">
        <v>116026657</v>
      </c>
      <c r="Z9" s="23">
        <v>840394182.84000003</v>
      </c>
      <c r="AA9" s="27">
        <v>0.20762286939072114</v>
      </c>
      <c r="AB9" s="28">
        <v>779228898.32000005</v>
      </c>
      <c r="AC9" s="29"/>
    </row>
    <row r="10" spans="2:30" ht="23.25" customHeight="1" x14ac:dyDescent="0.2">
      <c r="B10" s="30" t="s">
        <v>33</v>
      </c>
      <c r="C10" s="31" t="s">
        <v>34</v>
      </c>
      <c r="D10" s="32">
        <v>3702192190</v>
      </c>
      <c r="E10" s="23">
        <v>0</v>
      </c>
      <c r="F10" s="23">
        <v>383674713.41999996</v>
      </c>
      <c r="G10" s="23">
        <v>189181153</v>
      </c>
      <c r="H10" s="33">
        <v>0</v>
      </c>
      <c r="I10" s="34">
        <v>3507698630</v>
      </c>
      <c r="J10" s="23">
        <v>137263301</v>
      </c>
      <c r="K10" s="34">
        <v>0</v>
      </c>
      <c r="L10" s="34">
        <v>910698082</v>
      </c>
      <c r="M10" s="27">
        <v>0.25962837120930199</v>
      </c>
      <c r="N10" s="34">
        <v>2597000548.1100001</v>
      </c>
      <c r="O10" s="34">
        <v>137263301</v>
      </c>
      <c r="P10" s="34">
        <v>0</v>
      </c>
      <c r="Q10" s="34">
        <v>910698082</v>
      </c>
      <c r="R10" s="27">
        <v>0.25962837120930199</v>
      </c>
      <c r="S10" s="34">
        <v>2597000548</v>
      </c>
      <c r="T10" s="27">
        <v>0.74037162879069807</v>
      </c>
      <c r="U10" s="34">
        <v>621010692</v>
      </c>
      <c r="V10" s="34">
        <v>125478669</v>
      </c>
      <c r="W10" s="34">
        <v>746489361</v>
      </c>
      <c r="X10" s="27">
        <v>0.21281456582830777</v>
      </c>
      <c r="Y10" s="34">
        <v>116026657</v>
      </c>
      <c r="Z10" s="34">
        <v>840394182.84000003</v>
      </c>
      <c r="AA10" s="27">
        <v>0.23958562906528832</v>
      </c>
      <c r="AB10" s="35">
        <v>779228898.32000005</v>
      </c>
    </row>
    <row r="11" spans="2:30" ht="17.25" customHeight="1" x14ac:dyDescent="0.2">
      <c r="B11" s="30" t="s">
        <v>35</v>
      </c>
      <c r="C11" s="31" t="s">
        <v>36</v>
      </c>
      <c r="D11" s="32">
        <v>1296102190</v>
      </c>
      <c r="E11" s="23">
        <v>0</v>
      </c>
      <c r="F11" s="23">
        <v>0</v>
      </c>
      <c r="G11" s="23">
        <v>0</v>
      </c>
      <c r="H11" s="33">
        <v>0</v>
      </c>
      <c r="I11" s="34">
        <v>1296102190</v>
      </c>
      <c r="J11" s="23">
        <v>94423447</v>
      </c>
      <c r="K11" s="34">
        <v>0</v>
      </c>
      <c r="L11" s="34">
        <v>592311387</v>
      </c>
      <c r="M11" s="27">
        <v>0.45699435705760205</v>
      </c>
      <c r="N11" s="34">
        <v>703790803.11000001</v>
      </c>
      <c r="O11" s="34">
        <v>94423447</v>
      </c>
      <c r="P11" s="34">
        <v>0</v>
      </c>
      <c r="Q11" s="34">
        <v>592311387</v>
      </c>
      <c r="R11" s="27">
        <v>0.45699435705760205</v>
      </c>
      <c r="S11" s="34">
        <v>703790803</v>
      </c>
      <c r="T11" s="27">
        <v>0.54300564294239795</v>
      </c>
      <c r="U11" s="34">
        <v>429863266</v>
      </c>
      <c r="V11" s="34">
        <v>75972247</v>
      </c>
      <c r="W11" s="34">
        <v>505835513</v>
      </c>
      <c r="X11" s="27">
        <v>0.39027440652654094</v>
      </c>
      <c r="Y11" s="34">
        <v>85772246</v>
      </c>
      <c r="Z11" s="34">
        <v>494349936</v>
      </c>
      <c r="AA11" s="27">
        <v>0.38141277733663886</v>
      </c>
      <c r="AB11" s="35">
        <v>97961451</v>
      </c>
    </row>
    <row r="12" spans="2:30" x14ac:dyDescent="0.2">
      <c r="B12" s="30" t="s">
        <v>37</v>
      </c>
      <c r="C12" s="31" t="s">
        <v>38</v>
      </c>
      <c r="D12" s="32">
        <v>1037310254.61</v>
      </c>
      <c r="E12" s="23">
        <v>0</v>
      </c>
      <c r="F12" s="23">
        <v>0</v>
      </c>
      <c r="G12" s="23">
        <v>0</v>
      </c>
      <c r="H12" s="33">
        <v>0</v>
      </c>
      <c r="I12" s="34">
        <v>1037310254.61</v>
      </c>
      <c r="J12" s="23">
        <v>84668554</v>
      </c>
      <c r="K12" s="34">
        <v>0</v>
      </c>
      <c r="L12" s="34">
        <v>528924001</v>
      </c>
      <c r="M12" s="27">
        <v>0.5098995200802876</v>
      </c>
      <c r="N12" s="34">
        <v>508386253.72000003</v>
      </c>
      <c r="O12" s="34">
        <v>84668554</v>
      </c>
      <c r="P12" s="34">
        <v>0</v>
      </c>
      <c r="Q12" s="34">
        <v>528924001</v>
      </c>
      <c r="R12" s="27">
        <v>0.5098995200802876</v>
      </c>
      <c r="S12" s="34">
        <v>508386253.61000001</v>
      </c>
      <c r="T12" s="27">
        <v>0.49010047991971234</v>
      </c>
      <c r="U12" s="34">
        <v>388992118</v>
      </c>
      <c r="V12" s="34">
        <v>72024737</v>
      </c>
      <c r="W12" s="34">
        <v>461016855</v>
      </c>
      <c r="X12" s="27">
        <v>0.44443487659661629</v>
      </c>
      <c r="Y12" s="34">
        <v>82823295</v>
      </c>
      <c r="Z12" s="34">
        <v>450888637</v>
      </c>
      <c r="AA12" s="27">
        <v>0.43467095306940901</v>
      </c>
      <c r="AB12" s="35">
        <v>78035364</v>
      </c>
    </row>
    <row r="13" spans="2:30" ht="19.5" customHeight="1" x14ac:dyDescent="0.2">
      <c r="B13" s="30" t="s">
        <v>39</v>
      </c>
      <c r="C13" s="31" t="s">
        <v>40</v>
      </c>
      <c r="D13" s="32">
        <v>526004200</v>
      </c>
      <c r="E13" s="23">
        <v>0</v>
      </c>
      <c r="F13" s="23">
        <v>0</v>
      </c>
      <c r="G13" s="23">
        <v>0</v>
      </c>
      <c r="H13" s="32">
        <v>0</v>
      </c>
      <c r="I13" s="32">
        <v>526004200</v>
      </c>
      <c r="J13" s="32">
        <v>7663455</v>
      </c>
      <c r="K13" s="32">
        <v>0</v>
      </c>
      <c r="L13" s="32">
        <v>287793104</v>
      </c>
      <c r="M13" s="27">
        <v>0.5471308099821256</v>
      </c>
      <c r="N13" s="32">
        <v>238211096</v>
      </c>
      <c r="O13" s="32">
        <v>7663455</v>
      </c>
      <c r="P13" s="32">
        <v>0</v>
      </c>
      <c r="Q13" s="32">
        <v>287793104</v>
      </c>
      <c r="R13" s="27">
        <v>0.5471308099821256</v>
      </c>
      <c r="S13" s="32">
        <v>238211096</v>
      </c>
      <c r="T13" s="27">
        <v>0.4528691900178744</v>
      </c>
      <c r="U13" s="32">
        <v>242259957</v>
      </c>
      <c r="V13" s="32">
        <v>41626937</v>
      </c>
      <c r="W13" s="32">
        <v>283886894</v>
      </c>
      <c r="X13" s="27">
        <v>0.53970461452589158</v>
      </c>
      <c r="Y13" s="32">
        <v>45481442</v>
      </c>
      <c r="Z13" s="32">
        <v>276223439</v>
      </c>
      <c r="AA13" s="27">
        <v>0.52513542477417485</v>
      </c>
      <c r="AB13" s="36">
        <v>11569665</v>
      </c>
    </row>
    <row r="14" spans="2:30" ht="18" customHeight="1" thickBot="1" x14ac:dyDescent="0.25">
      <c r="B14" s="30" t="s">
        <v>41</v>
      </c>
      <c r="C14" s="31" t="s">
        <v>42</v>
      </c>
      <c r="D14" s="37">
        <v>416482680</v>
      </c>
      <c r="E14" s="23">
        <v>0</v>
      </c>
      <c r="F14" s="23">
        <v>0</v>
      </c>
      <c r="G14" s="23">
        <v>0</v>
      </c>
      <c r="H14" s="33">
        <v>0</v>
      </c>
      <c r="I14" s="34">
        <v>416482680</v>
      </c>
      <c r="J14" s="34">
        <v>0</v>
      </c>
      <c r="K14" s="34">
        <v>0</v>
      </c>
      <c r="L14" s="34">
        <v>232899092</v>
      </c>
      <c r="M14" s="27">
        <v>0.55920474772204209</v>
      </c>
      <c r="N14" s="34">
        <v>183583588</v>
      </c>
      <c r="O14" s="34">
        <v>0</v>
      </c>
      <c r="P14" s="34">
        <v>0</v>
      </c>
      <c r="Q14" s="34">
        <v>232899092</v>
      </c>
      <c r="R14" s="27">
        <v>0.55920474772204209</v>
      </c>
      <c r="S14" s="34">
        <v>183583588</v>
      </c>
      <c r="T14" s="27">
        <v>0.44079525227795785</v>
      </c>
      <c r="U14" s="34">
        <v>195029400</v>
      </c>
      <c r="V14" s="34">
        <v>33963482</v>
      </c>
      <c r="W14" s="34">
        <v>228992882</v>
      </c>
      <c r="X14" s="27">
        <v>0.54982570223568483</v>
      </c>
      <c r="Y14" s="34">
        <v>33963482</v>
      </c>
      <c r="Z14" s="34">
        <v>228992882</v>
      </c>
      <c r="AA14" s="27">
        <v>0.54982570223568483</v>
      </c>
      <c r="AB14" s="35">
        <v>3906210</v>
      </c>
    </row>
    <row r="15" spans="2:30" s="45" customFormat="1" ht="31.5" customHeight="1" thickBot="1" x14ac:dyDescent="0.25">
      <c r="B15" s="38" t="s">
        <v>43</v>
      </c>
      <c r="C15" s="39" t="s">
        <v>44</v>
      </c>
      <c r="D15" s="40">
        <v>416482680</v>
      </c>
      <c r="E15" s="41">
        <v>0</v>
      </c>
      <c r="F15" s="41">
        <v>0</v>
      </c>
      <c r="G15" s="41">
        <v>0</v>
      </c>
      <c r="H15" s="42">
        <v>0</v>
      </c>
      <c r="I15" s="41">
        <v>416482680</v>
      </c>
      <c r="J15" s="41">
        <v>0</v>
      </c>
      <c r="K15" s="41"/>
      <c r="L15" s="41">
        <v>232899092</v>
      </c>
      <c r="M15" s="43">
        <v>0.55920474772204209</v>
      </c>
      <c r="N15" s="41">
        <v>183583588</v>
      </c>
      <c r="O15" s="41">
        <v>0</v>
      </c>
      <c r="P15" s="41"/>
      <c r="Q15" s="41">
        <v>232899092</v>
      </c>
      <c r="R15" s="43">
        <v>0.55920474772204209</v>
      </c>
      <c r="S15" s="41">
        <v>183583588</v>
      </c>
      <c r="T15" s="43">
        <v>0.44079525227795785</v>
      </c>
      <c r="U15" s="41">
        <v>195029400</v>
      </c>
      <c r="V15" s="41">
        <v>33963482</v>
      </c>
      <c r="W15" s="41">
        <v>228992882</v>
      </c>
      <c r="X15" s="43">
        <v>0.54982570223568483</v>
      </c>
      <c r="Y15" s="41">
        <v>33963482</v>
      </c>
      <c r="Z15" s="41">
        <v>228992882</v>
      </c>
      <c r="AA15" s="43">
        <v>0.54982570223568483</v>
      </c>
      <c r="AB15" s="44">
        <v>3906210</v>
      </c>
      <c r="AC15" s="45">
        <f>781242*6</f>
        <v>4687452</v>
      </c>
      <c r="AD15" s="46">
        <f>+AC15-AB15</f>
        <v>781242</v>
      </c>
    </row>
    <row r="16" spans="2:30" s="45" customFormat="1" ht="27.75" customHeight="1" thickBot="1" x14ac:dyDescent="0.25">
      <c r="B16" s="47" t="s">
        <v>45</v>
      </c>
      <c r="C16" s="48" t="s">
        <v>46</v>
      </c>
      <c r="D16" s="40">
        <v>10828377</v>
      </c>
      <c r="E16" s="41">
        <v>0</v>
      </c>
      <c r="F16" s="41">
        <v>0</v>
      </c>
      <c r="G16" s="41">
        <v>0</v>
      </c>
      <c r="H16" s="42">
        <v>0</v>
      </c>
      <c r="I16" s="41">
        <v>10828377</v>
      </c>
      <c r="J16" s="41">
        <v>1580460</v>
      </c>
      <c r="K16" s="41">
        <v>0</v>
      </c>
      <c r="L16" s="41">
        <v>7569888</v>
      </c>
      <c r="M16" s="43">
        <v>0.69907872620245859</v>
      </c>
      <c r="N16" s="41">
        <v>3258489</v>
      </c>
      <c r="O16" s="41">
        <v>1580460</v>
      </c>
      <c r="P16" s="41">
        <v>0</v>
      </c>
      <c r="Q16" s="41">
        <v>7569888</v>
      </c>
      <c r="R16" s="43">
        <v>0.69907872620245859</v>
      </c>
      <c r="S16" s="41">
        <v>3258489</v>
      </c>
      <c r="T16" s="43">
        <v>0.30092127379754141</v>
      </c>
      <c r="U16" s="41">
        <v>5989428</v>
      </c>
      <c r="V16" s="41">
        <v>1580460</v>
      </c>
      <c r="W16" s="41">
        <v>7569888</v>
      </c>
      <c r="X16" s="43">
        <v>0.69907872620245859</v>
      </c>
      <c r="Y16" s="41"/>
      <c r="Z16" s="41">
        <v>5989428</v>
      </c>
      <c r="AA16" s="43">
        <v>0.55312333510368172</v>
      </c>
      <c r="AB16" s="44">
        <v>1580460</v>
      </c>
    </row>
    <row r="17" spans="2:256" s="45" customFormat="1" ht="24.75" customHeight="1" thickBot="1" x14ac:dyDescent="0.25">
      <c r="B17" s="47" t="s">
        <v>47</v>
      </c>
      <c r="C17" s="48" t="s">
        <v>48</v>
      </c>
      <c r="D17" s="40">
        <v>2212149</v>
      </c>
      <c r="E17" s="41">
        <v>0</v>
      </c>
      <c r="F17" s="41">
        <v>0</v>
      </c>
      <c r="G17" s="41">
        <v>0</v>
      </c>
      <c r="H17" s="42">
        <v>0</v>
      </c>
      <c r="I17" s="41">
        <v>2212149</v>
      </c>
      <c r="J17" s="41">
        <v>301040</v>
      </c>
      <c r="K17" s="41">
        <v>0</v>
      </c>
      <c r="L17" s="41">
        <v>1592282</v>
      </c>
      <c r="M17" s="43">
        <v>0.7197896705872886</v>
      </c>
      <c r="N17" s="41">
        <v>619867</v>
      </c>
      <c r="O17" s="41">
        <v>301040</v>
      </c>
      <c r="P17" s="41">
        <v>0</v>
      </c>
      <c r="Q17" s="41">
        <v>1592282</v>
      </c>
      <c r="R17" s="43">
        <v>0.7197896705872886</v>
      </c>
      <c r="S17" s="41">
        <v>619867</v>
      </c>
      <c r="T17" s="43">
        <v>0.28021032941271135</v>
      </c>
      <c r="U17" s="41">
        <v>1291242</v>
      </c>
      <c r="V17" s="41">
        <v>301040</v>
      </c>
      <c r="W17" s="41">
        <v>1592282</v>
      </c>
      <c r="X17" s="43">
        <v>0.7197896705872886</v>
      </c>
      <c r="Y17" s="41"/>
      <c r="Z17" s="41">
        <v>1291242</v>
      </c>
      <c r="AA17" s="43">
        <v>0.58370480469443964</v>
      </c>
      <c r="AB17" s="44">
        <v>301040</v>
      </c>
    </row>
    <row r="18" spans="2:256" s="45" customFormat="1" ht="27.75" customHeight="1" thickBot="1" x14ac:dyDescent="0.25">
      <c r="B18" s="47" t="s">
        <v>49</v>
      </c>
      <c r="C18" s="48" t="s">
        <v>50</v>
      </c>
      <c r="D18" s="40">
        <v>36886768</v>
      </c>
      <c r="E18" s="41">
        <v>0</v>
      </c>
      <c r="F18" s="41">
        <v>0</v>
      </c>
      <c r="G18" s="41">
        <v>0</v>
      </c>
      <c r="H18" s="42">
        <v>0</v>
      </c>
      <c r="I18" s="41">
        <v>36886768</v>
      </c>
      <c r="J18" s="41">
        <v>0</v>
      </c>
      <c r="K18" s="41">
        <v>0</v>
      </c>
      <c r="L18" s="41">
        <v>1152323</v>
      </c>
      <c r="M18" s="43">
        <v>3.1239467767954079E-2</v>
      </c>
      <c r="N18" s="41">
        <v>35734445</v>
      </c>
      <c r="O18" s="41">
        <v>0</v>
      </c>
      <c r="P18" s="41">
        <v>0</v>
      </c>
      <c r="Q18" s="41">
        <v>1152323</v>
      </c>
      <c r="R18" s="43">
        <v>3.1239467767954079E-2</v>
      </c>
      <c r="S18" s="41">
        <v>35734445</v>
      </c>
      <c r="T18" s="43">
        <v>0.96876053223204595</v>
      </c>
      <c r="U18" s="41">
        <v>1152323</v>
      </c>
      <c r="V18" s="41">
        <v>0</v>
      </c>
      <c r="W18" s="41">
        <v>1152323</v>
      </c>
      <c r="X18" s="43">
        <v>3.1239467767954079E-2</v>
      </c>
      <c r="Y18" s="49"/>
      <c r="Z18" s="41">
        <v>1152323</v>
      </c>
      <c r="AA18" s="43">
        <v>3.1239467767954079E-2</v>
      </c>
      <c r="AB18" s="44">
        <v>0</v>
      </c>
    </row>
    <row r="19" spans="2:256" s="45" customFormat="1" ht="24" customHeight="1" thickBot="1" x14ac:dyDescent="0.25">
      <c r="B19" s="47" t="s">
        <v>51</v>
      </c>
      <c r="C19" s="48" t="s">
        <v>52</v>
      </c>
      <c r="D19" s="40">
        <v>15920294</v>
      </c>
      <c r="E19" s="41">
        <v>0</v>
      </c>
      <c r="F19" s="41">
        <v>0</v>
      </c>
      <c r="G19" s="41">
        <v>0</v>
      </c>
      <c r="H19" s="42">
        <v>0</v>
      </c>
      <c r="I19" s="41">
        <v>15920294</v>
      </c>
      <c r="J19" s="41">
        <v>0</v>
      </c>
      <c r="K19" s="41">
        <v>0</v>
      </c>
      <c r="L19" s="41">
        <v>14084254</v>
      </c>
      <c r="M19" s="43">
        <v>0.88467298405418893</v>
      </c>
      <c r="N19" s="41">
        <v>1836040</v>
      </c>
      <c r="O19" s="41">
        <v>0</v>
      </c>
      <c r="P19" s="41">
        <v>0</v>
      </c>
      <c r="Q19" s="41">
        <v>14084254</v>
      </c>
      <c r="R19" s="43">
        <v>0.88467298405418893</v>
      </c>
      <c r="S19" s="41">
        <v>1836040</v>
      </c>
      <c r="T19" s="43">
        <v>0.11532701594581105</v>
      </c>
      <c r="U19" s="41">
        <v>14084254</v>
      </c>
      <c r="V19" s="41">
        <v>0</v>
      </c>
      <c r="W19" s="41">
        <v>14084254</v>
      </c>
      <c r="X19" s="43">
        <v>0.88467298405418893</v>
      </c>
      <c r="Y19" s="50">
        <v>11517960</v>
      </c>
      <c r="Z19" s="41">
        <v>14084254</v>
      </c>
      <c r="AA19" s="43">
        <v>0.88467298405418893</v>
      </c>
      <c r="AB19" s="44">
        <v>0</v>
      </c>
      <c r="AD19" s="51"/>
      <c r="IV19" s="52"/>
    </row>
    <row r="20" spans="2:256" s="45" customFormat="1" ht="20.25" customHeight="1" thickBot="1" x14ac:dyDescent="0.25">
      <c r="B20" s="47" t="s">
        <v>53</v>
      </c>
      <c r="C20" s="48" t="s">
        <v>54</v>
      </c>
      <c r="D20" s="40">
        <v>17705647</v>
      </c>
      <c r="E20" s="41">
        <v>0</v>
      </c>
      <c r="F20" s="41">
        <v>0</v>
      </c>
      <c r="G20" s="41">
        <v>0</v>
      </c>
      <c r="H20" s="42">
        <v>0</v>
      </c>
      <c r="I20" s="41">
        <v>17705647</v>
      </c>
      <c r="J20" s="41">
        <v>2344036</v>
      </c>
      <c r="K20" s="41">
        <v>0</v>
      </c>
      <c r="L20" s="41">
        <v>12345400</v>
      </c>
      <c r="M20" s="43">
        <v>0.69725777318388871</v>
      </c>
      <c r="N20" s="41">
        <v>5360247</v>
      </c>
      <c r="O20" s="41">
        <v>2344036</v>
      </c>
      <c r="P20" s="41">
        <v>0</v>
      </c>
      <c r="Q20" s="41">
        <v>12345400</v>
      </c>
      <c r="R20" s="43">
        <v>0.69725777318388871</v>
      </c>
      <c r="S20" s="41">
        <v>5360247</v>
      </c>
      <c r="T20" s="43">
        <v>0.30274222681611129</v>
      </c>
      <c r="U20" s="41">
        <v>10001364</v>
      </c>
      <c r="V20" s="41">
        <v>2344036</v>
      </c>
      <c r="W20" s="41">
        <v>12345400</v>
      </c>
      <c r="X20" s="43">
        <v>0.69725777318388871</v>
      </c>
      <c r="Y20" s="41"/>
      <c r="Z20" s="41">
        <v>10001364</v>
      </c>
      <c r="AA20" s="43">
        <v>0.56486859813708024</v>
      </c>
      <c r="AB20" s="44">
        <v>2344036</v>
      </c>
    </row>
    <row r="21" spans="2:256" s="45" customFormat="1" ht="30" customHeight="1" x14ac:dyDescent="0.2">
      <c r="B21" s="47" t="s">
        <v>55</v>
      </c>
      <c r="C21" s="48" t="s">
        <v>56</v>
      </c>
      <c r="D21" s="40">
        <v>25968285</v>
      </c>
      <c r="E21" s="41">
        <v>0</v>
      </c>
      <c r="F21" s="41">
        <v>0</v>
      </c>
      <c r="G21" s="41">
        <v>0</v>
      </c>
      <c r="H21" s="42">
        <v>0</v>
      </c>
      <c r="I21" s="41">
        <v>25968285</v>
      </c>
      <c r="J21" s="41">
        <v>3437919</v>
      </c>
      <c r="K21" s="41">
        <v>0</v>
      </c>
      <c r="L21" s="41">
        <v>18149865</v>
      </c>
      <c r="M21" s="43">
        <v>0.69892428398717898</v>
      </c>
      <c r="N21" s="41">
        <v>7818420</v>
      </c>
      <c r="O21" s="41">
        <v>3437919</v>
      </c>
      <c r="P21" s="41">
        <v>0</v>
      </c>
      <c r="Q21" s="41">
        <v>18149865</v>
      </c>
      <c r="R21" s="43">
        <v>0.69892428398717898</v>
      </c>
      <c r="S21" s="41">
        <v>7818420</v>
      </c>
      <c r="T21" s="43">
        <v>0.30107571601282102</v>
      </c>
      <c r="U21" s="41">
        <v>14711946</v>
      </c>
      <c r="V21" s="41">
        <v>3437919</v>
      </c>
      <c r="W21" s="41">
        <v>18149865</v>
      </c>
      <c r="X21" s="43">
        <v>0.69892428398717898</v>
      </c>
      <c r="Y21" s="41"/>
      <c r="Z21" s="41">
        <v>14711946</v>
      </c>
      <c r="AA21" s="43">
        <v>0.56653514084584333</v>
      </c>
      <c r="AB21" s="44">
        <v>3437919</v>
      </c>
    </row>
    <row r="22" spans="2:256" ht="23.25" customHeight="1" thickBot="1" x14ac:dyDescent="0.25">
      <c r="B22" s="30" t="s">
        <v>57</v>
      </c>
      <c r="C22" s="31" t="s">
        <v>58</v>
      </c>
      <c r="D22" s="53">
        <v>345330000</v>
      </c>
      <c r="E22" s="32">
        <v>0</v>
      </c>
      <c r="F22" s="32">
        <v>0</v>
      </c>
      <c r="G22" s="32">
        <v>0</v>
      </c>
      <c r="H22" s="32">
        <v>0</v>
      </c>
      <c r="I22" s="32">
        <v>345330000</v>
      </c>
      <c r="J22" s="32">
        <v>66564399</v>
      </c>
      <c r="K22" s="32">
        <v>0</v>
      </c>
      <c r="L22" s="32">
        <v>154179199</v>
      </c>
      <c r="M22" s="27">
        <v>0.44646917151709958</v>
      </c>
      <c r="N22" s="32">
        <v>191150801</v>
      </c>
      <c r="O22" s="32">
        <v>66564399</v>
      </c>
      <c r="P22" s="32">
        <v>0</v>
      </c>
      <c r="Q22" s="32">
        <v>154179199</v>
      </c>
      <c r="R22" s="27">
        <v>0.44646917151709958</v>
      </c>
      <c r="S22" s="32">
        <v>191150801</v>
      </c>
      <c r="T22" s="27">
        <v>1.0819511889267908</v>
      </c>
      <c r="U22" s="32">
        <v>71708800</v>
      </c>
      <c r="V22" s="32">
        <v>19962000</v>
      </c>
      <c r="W22" s="32">
        <v>91670800</v>
      </c>
      <c r="X22" s="27">
        <v>0.2654585468971708</v>
      </c>
      <c r="Y22" s="32">
        <v>18953800</v>
      </c>
      <c r="Z22" s="32">
        <v>90081800</v>
      </c>
      <c r="AA22" s="27">
        <v>0.26085715113080243</v>
      </c>
      <c r="AB22" s="36">
        <v>64097399</v>
      </c>
    </row>
    <row r="23" spans="2:256" s="45" customFormat="1" ht="27" customHeight="1" thickBot="1" x14ac:dyDescent="0.25">
      <c r="B23" s="47" t="s">
        <v>59</v>
      </c>
      <c r="C23" s="48" t="s">
        <v>60</v>
      </c>
      <c r="D23" s="40">
        <v>231000000</v>
      </c>
      <c r="E23" s="41">
        <v>0</v>
      </c>
      <c r="F23" s="41">
        <v>0</v>
      </c>
      <c r="G23" s="41">
        <v>0</v>
      </c>
      <c r="H23" s="42">
        <v>0</v>
      </c>
      <c r="I23" s="41">
        <v>231000000</v>
      </c>
      <c r="J23" s="41">
        <v>44505399</v>
      </c>
      <c r="K23" s="41">
        <v>0</v>
      </c>
      <c r="L23" s="41">
        <v>97450199</v>
      </c>
      <c r="M23" s="43">
        <v>0.42186233333333334</v>
      </c>
      <c r="N23" s="41">
        <v>133549801</v>
      </c>
      <c r="O23" s="41">
        <v>44505399</v>
      </c>
      <c r="P23" s="41">
        <v>0</v>
      </c>
      <c r="Q23" s="41">
        <v>97450199</v>
      </c>
      <c r="R23" s="43">
        <v>0.42186233333333334</v>
      </c>
      <c r="S23" s="41">
        <v>133549801</v>
      </c>
      <c r="T23" s="43">
        <v>0.57813766666666666</v>
      </c>
      <c r="U23" s="41">
        <v>44166800</v>
      </c>
      <c r="V23" s="41">
        <v>11245000</v>
      </c>
      <c r="W23" s="41">
        <v>55411800</v>
      </c>
      <c r="X23" s="43">
        <v>0.23987792207792208</v>
      </c>
      <c r="Y23" s="54">
        <v>11825800</v>
      </c>
      <c r="Z23" s="41">
        <v>55411800</v>
      </c>
      <c r="AA23" s="43">
        <v>0.23987792207792208</v>
      </c>
      <c r="AB23" s="44">
        <v>42038399</v>
      </c>
      <c r="AD23" s="46"/>
    </row>
    <row r="24" spans="2:256" s="45" customFormat="1" ht="29.25" customHeight="1" x14ac:dyDescent="0.2">
      <c r="B24" s="47" t="s">
        <v>61</v>
      </c>
      <c r="C24" s="48" t="s">
        <v>62</v>
      </c>
      <c r="D24" s="40">
        <v>114330000</v>
      </c>
      <c r="E24" s="41">
        <v>0</v>
      </c>
      <c r="F24" s="41">
        <v>0</v>
      </c>
      <c r="G24" s="41">
        <v>0</v>
      </c>
      <c r="H24" s="42">
        <v>0</v>
      </c>
      <c r="I24" s="41">
        <v>114330000</v>
      </c>
      <c r="J24" s="41">
        <v>22059000</v>
      </c>
      <c r="K24" s="41">
        <v>0</v>
      </c>
      <c r="L24" s="41">
        <v>56729000</v>
      </c>
      <c r="M24" s="43">
        <v>0.49618647773987579</v>
      </c>
      <c r="N24" s="41">
        <v>57601000</v>
      </c>
      <c r="O24" s="41">
        <v>22059000</v>
      </c>
      <c r="P24" s="41">
        <v>0</v>
      </c>
      <c r="Q24" s="41">
        <v>56729000</v>
      </c>
      <c r="R24" s="43">
        <v>0.49618647773987579</v>
      </c>
      <c r="S24" s="41">
        <v>57601000</v>
      </c>
      <c r="T24" s="43">
        <v>0.50381352226012421</v>
      </c>
      <c r="U24" s="41">
        <v>27542000</v>
      </c>
      <c r="V24" s="41">
        <v>8717000</v>
      </c>
      <c r="W24" s="41">
        <v>36259000</v>
      </c>
      <c r="X24" s="43">
        <v>0.31714335694918216</v>
      </c>
      <c r="Y24" s="41">
        <v>7128000</v>
      </c>
      <c r="Z24" s="41">
        <v>34670000</v>
      </c>
      <c r="AA24" s="43">
        <v>0.3032449925653809</v>
      </c>
      <c r="AB24" s="44">
        <v>22059000</v>
      </c>
      <c r="AC24" s="46"/>
    </row>
    <row r="25" spans="2:256" ht="23.25" customHeight="1" x14ac:dyDescent="0.2">
      <c r="B25" s="30" t="s">
        <v>63</v>
      </c>
      <c r="C25" s="31" t="s">
        <v>64</v>
      </c>
      <c r="D25" s="23">
        <v>165976054.61000001</v>
      </c>
      <c r="E25" s="32">
        <v>0</v>
      </c>
      <c r="F25" s="32">
        <v>0</v>
      </c>
      <c r="G25" s="32">
        <v>0</v>
      </c>
      <c r="H25" s="32">
        <v>0</v>
      </c>
      <c r="I25" s="32">
        <v>165976054.61000001</v>
      </c>
      <c r="J25" s="32">
        <v>10440700</v>
      </c>
      <c r="K25" s="32">
        <v>0</v>
      </c>
      <c r="L25" s="32">
        <v>86951698</v>
      </c>
      <c r="M25" s="27">
        <v>0.52388097912264253</v>
      </c>
      <c r="N25" s="32">
        <v>79024356.719999999</v>
      </c>
      <c r="O25" s="32">
        <v>10440700</v>
      </c>
      <c r="P25" s="32">
        <v>0</v>
      </c>
      <c r="Q25" s="32">
        <v>86951698</v>
      </c>
      <c r="R25" s="27">
        <v>0.52388097912264253</v>
      </c>
      <c r="S25" s="32">
        <v>79024356.609999999</v>
      </c>
      <c r="T25" s="27">
        <v>2.6535731896482884</v>
      </c>
      <c r="U25" s="32">
        <v>75023361</v>
      </c>
      <c r="V25" s="32">
        <v>10435800</v>
      </c>
      <c r="W25" s="32">
        <v>85459161</v>
      </c>
      <c r="X25" s="27">
        <v>0.51488849521580993</v>
      </c>
      <c r="Y25" s="32">
        <v>18388053</v>
      </c>
      <c r="Z25" s="32">
        <v>84583398</v>
      </c>
      <c r="AA25" s="27">
        <v>0.50961205336967852</v>
      </c>
      <c r="AB25" s="36">
        <v>2368300</v>
      </c>
    </row>
    <row r="26" spans="2:256" ht="23.25" customHeight="1" x14ac:dyDescent="0.2">
      <c r="B26" s="30" t="s">
        <v>65</v>
      </c>
      <c r="C26" s="31" t="s">
        <v>66</v>
      </c>
      <c r="D26" s="32">
        <v>74066032</v>
      </c>
      <c r="E26" s="32">
        <v>0</v>
      </c>
      <c r="F26" s="32">
        <v>0</v>
      </c>
      <c r="G26" s="32">
        <v>0</v>
      </c>
      <c r="H26" s="32">
        <v>0</v>
      </c>
      <c r="I26" s="32">
        <v>74066032</v>
      </c>
      <c r="J26" s="32">
        <v>3744900</v>
      </c>
      <c r="K26" s="32">
        <v>0</v>
      </c>
      <c r="L26" s="32">
        <v>42740953</v>
      </c>
      <c r="M26" s="27">
        <v>0.57706551634897896</v>
      </c>
      <c r="N26" s="32">
        <v>31325079</v>
      </c>
      <c r="O26" s="32">
        <v>3744900</v>
      </c>
      <c r="P26" s="32">
        <v>0</v>
      </c>
      <c r="Q26" s="32">
        <v>42740953</v>
      </c>
      <c r="R26" s="27">
        <v>0.57706551634897896</v>
      </c>
      <c r="S26" s="32">
        <v>31325079</v>
      </c>
      <c r="T26" s="27">
        <v>2.1345952125412495</v>
      </c>
      <c r="U26" s="32">
        <v>37485269</v>
      </c>
      <c r="V26" s="32">
        <v>3744900</v>
      </c>
      <c r="W26" s="32">
        <v>41230169</v>
      </c>
      <c r="X26" s="27">
        <v>0.55666771780078617</v>
      </c>
      <c r="Y26" s="32">
        <v>6825600</v>
      </c>
      <c r="Z26" s="32">
        <v>42076753</v>
      </c>
      <c r="AA26" s="27">
        <v>0.56809784274659136</v>
      </c>
      <c r="AB26" s="36">
        <v>664200</v>
      </c>
    </row>
    <row r="27" spans="2:256" ht="25.5" customHeight="1" x14ac:dyDescent="0.2">
      <c r="B27" s="30" t="s">
        <v>67</v>
      </c>
      <c r="C27" s="31" t="s">
        <v>68</v>
      </c>
      <c r="D27" s="55">
        <v>54156688</v>
      </c>
      <c r="E27" s="55">
        <v>0</v>
      </c>
      <c r="F27" s="55">
        <v>0</v>
      </c>
      <c r="G27" s="55">
        <v>0</v>
      </c>
      <c r="H27" s="55">
        <v>0</v>
      </c>
      <c r="I27" s="55">
        <v>54156688</v>
      </c>
      <c r="J27" s="55">
        <v>2084900</v>
      </c>
      <c r="K27" s="55">
        <v>0</v>
      </c>
      <c r="L27" s="55">
        <v>31316953</v>
      </c>
      <c r="M27" s="27">
        <v>0.57826566129745605</v>
      </c>
      <c r="N27" s="55">
        <v>22839735</v>
      </c>
      <c r="O27" s="55">
        <v>2084900</v>
      </c>
      <c r="P27" s="55">
        <v>0</v>
      </c>
      <c r="Q27" s="55">
        <v>31316953</v>
      </c>
      <c r="R27" s="27">
        <v>0.57826566129745605</v>
      </c>
      <c r="S27" s="55">
        <v>22839735</v>
      </c>
      <c r="T27" s="27">
        <v>1.7083961373733285</v>
      </c>
      <c r="U27" s="55">
        <v>27721269</v>
      </c>
      <c r="V27" s="55">
        <v>2084900</v>
      </c>
      <c r="W27" s="55">
        <v>29806169</v>
      </c>
      <c r="X27" s="27">
        <v>0.55036912523158732</v>
      </c>
      <c r="Y27" s="55">
        <v>4169800</v>
      </c>
      <c r="Z27" s="55">
        <v>31316953</v>
      </c>
      <c r="AA27" s="27">
        <v>0.57826566129745605</v>
      </c>
      <c r="AB27" s="56">
        <v>0</v>
      </c>
    </row>
    <row r="28" spans="2:256" ht="25.5" customHeight="1" thickBot="1" x14ac:dyDescent="0.25">
      <c r="B28" s="30" t="s">
        <v>69</v>
      </c>
      <c r="C28" s="31" t="s">
        <v>70</v>
      </c>
      <c r="D28" s="57">
        <v>25881652</v>
      </c>
      <c r="E28" s="32">
        <v>0</v>
      </c>
      <c r="F28" s="32">
        <v>0</v>
      </c>
      <c r="G28" s="32">
        <v>0</v>
      </c>
      <c r="H28" s="32">
        <v>0</v>
      </c>
      <c r="I28" s="32">
        <v>25881652</v>
      </c>
      <c r="J28" s="32">
        <v>0</v>
      </c>
      <c r="K28" s="32">
        <v>0</v>
      </c>
      <c r="L28" s="32">
        <v>16693653</v>
      </c>
      <c r="M28" s="27">
        <v>0.64499951548687851</v>
      </c>
      <c r="N28" s="32">
        <v>9187999</v>
      </c>
      <c r="O28" s="32">
        <v>0</v>
      </c>
      <c r="P28" s="32">
        <v>0</v>
      </c>
      <c r="Q28" s="32">
        <v>16693653</v>
      </c>
      <c r="R28" s="27">
        <v>0.64499951548687851</v>
      </c>
      <c r="S28" s="32">
        <v>9187999</v>
      </c>
      <c r="T28" s="27">
        <v>1.2255767344201369</v>
      </c>
      <c r="U28" s="32">
        <v>15179769</v>
      </c>
      <c r="V28" s="32">
        <v>0</v>
      </c>
      <c r="W28" s="32">
        <v>15179769</v>
      </c>
      <c r="X28" s="27">
        <v>0.58650695867481717</v>
      </c>
      <c r="Y28" s="32">
        <v>0</v>
      </c>
      <c r="Z28" s="32">
        <v>16693653</v>
      </c>
      <c r="AA28" s="27">
        <v>0.64499951548687851</v>
      </c>
      <c r="AB28" s="36">
        <v>0</v>
      </c>
    </row>
    <row r="29" spans="2:256" s="45" customFormat="1" ht="27.75" customHeight="1" thickBot="1" x14ac:dyDescent="0.25">
      <c r="B29" s="58" t="s">
        <v>71</v>
      </c>
      <c r="C29" s="59" t="s">
        <v>72</v>
      </c>
      <c r="D29" s="40">
        <v>4325413</v>
      </c>
      <c r="E29" s="41">
        <v>0</v>
      </c>
      <c r="F29" s="41">
        <v>0</v>
      </c>
      <c r="G29" s="41">
        <v>0</v>
      </c>
      <c r="H29" s="42">
        <v>0</v>
      </c>
      <c r="I29" s="41">
        <v>4325413</v>
      </c>
      <c r="J29" s="41">
        <v>0</v>
      </c>
      <c r="K29" s="41">
        <v>0</v>
      </c>
      <c r="L29" s="41">
        <v>0</v>
      </c>
      <c r="M29" s="43">
        <v>0</v>
      </c>
      <c r="N29" s="41">
        <v>4325413</v>
      </c>
      <c r="O29" s="41">
        <v>0</v>
      </c>
      <c r="P29" s="41">
        <v>0</v>
      </c>
      <c r="Q29" s="41">
        <v>0</v>
      </c>
      <c r="R29" s="43">
        <v>0</v>
      </c>
      <c r="S29" s="41">
        <v>4325413</v>
      </c>
      <c r="T29" s="43">
        <v>1</v>
      </c>
      <c r="U29" s="41">
        <v>0</v>
      </c>
      <c r="V29" s="41">
        <v>0</v>
      </c>
      <c r="W29" s="41">
        <v>0</v>
      </c>
      <c r="X29" s="43">
        <v>0</v>
      </c>
      <c r="Y29" s="41">
        <v>0</v>
      </c>
      <c r="Z29" s="41">
        <v>0</v>
      </c>
      <c r="AA29" s="43">
        <v>0</v>
      </c>
      <c r="AB29" s="44">
        <v>0</v>
      </c>
    </row>
    <row r="30" spans="2:256" s="45" customFormat="1" ht="30" customHeight="1" x14ac:dyDescent="0.2">
      <c r="B30" s="47" t="s">
        <v>73</v>
      </c>
      <c r="C30" s="48" t="s">
        <v>74</v>
      </c>
      <c r="D30" s="40">
        <v>21556239</v>
      </c>
      <c r="E30" s="41">
        <v>0</v>
      </c>
      <c r="F30" s="41">
        <v>0</v>
      </c>
      <c r="G30" s="41">
        <v>0</v>
      </c>
      <c r="H30" s="42">
        <v>0</v>
      </c>
      <c r="I30" s="41">
        <v>21556239</v>
      </c>
      <c r="J30" s="41">
        <v>0</v>
      </c>
      <c r="K30" s="41">
        <v>0</v>
      </c>
      <c r="L30" s="41">
        <v>16693653</v>
      </c>
      <c r="M30" s="43">
        <v>0.77442326557986296</v>
      </c>
      <c r="N30" s="41">
        <v>4862586</v>
      </c>
      <c r="O30" s="41">
        <v>0</v>
      </c>
      <c r="P30" s="41">
        <v>0</v>
      </c>
      <c r="Q30" s="41">
        <v>16693653</v>
      </c>
      <c r="R30" s="43">
        <v>0.77442326557986296</v>
      </c>
      <c r="S30" s="41">
        <v>4862586</v>
      </c>
      <c r="T30" s="43">
        <v>0.22557673442013701</v>
      </c>
      <c r="U30" s="41">
        <v>15179769</v>
      </c>
      <c r="V30" s="41">
        <v>0</v>
      </c>
      <c r="W30" s="41">
        <v>15179769</v>
      </c>
      <c r="X30" s="43">
        <v>0.70419376033082581</v>
      </c>
      <c r="Y30" s="41"/>
      <c r="Z30" s="41">
        <v>16693653</v>
      </c>
      <c r="AA30" s="43">
        <v>0.77442326557986296</v>
      </c>
      <c r="AB30" s="44">
        <v>0</v>
      </c>
    </row>
    <row r="31" spans="2:256" ht="18.75" customHeight="1" thickBot="1" x14ac:dyDescent="0.25">
      <c r="B31" s="30" t="s">
        <v>75</v>
      </c>
      <c r="C31" s="31" t="s">
        <v>76</v>
      </c>
      <c r="D31" s="53">
        <v>28275036</v>
      </c>
      <c r="E31" s="32">
        <v>0</v>
      </c>
      <c r="F31" s="32">
        <v>0</v>
      </c>
      <c r="G31" s="32">
        <v>0</v>
      </c>
      <c r="H31" s="33">
        <v>0</v>
      </c>
      <c r="I31" s="34">
        <v>28275036</v>
      </c>
      <c r="J31" s="34">
        <v>2084900</v>
      </c>
      <c r="K31" s="34">
        <v>0</v>
      </c>
      <c r="L31" s="34">
        <v>14623300</v>
      </c>
      <c r="M31" s="27">
        <v>0.51718059704680841</v>
      </c>
      <c r="N31" s="34">
        <v>13651736</v>
      </c>
      <c r="O31" s="34">
        <v>2084900</v>
      </c>
      <c r="P31" s="34">
        <v>0</v>
      </c>
      <c r="Q31" s="34">
        <v>14623300</v>
      </c>
      <c r="R31" s="27">
        <v>0.51718059704680841</v>
      </c>
      <c r="S31" s="34">
        <v>13651736</v>
      </c>
      <c r="T31" s="27">
        <v>0.48281940295319165</v>
      </c>
      <c r="U31" s="34">
        <v>12541500</v>
      </c>
      <c r="V31" s="60">
        <v>2084900</v>
      </c>
      <c r="W31" s="34">
        <v>14626400</v>
      </c>
      <c r="X31" s="27">
        <v>0.51729023439616484</v>
      </c>
      <c r="Y31" s="34">
        <v>4169800</v>
      </c>
      <c r="Z31" s="34">
        <v>14623300</v>
      </c>
      <c r="AA31" s="27">
        <v>0.51718059704680841</v>
      </c>
      <c r="AB31" s="35">
        <v>0</v>
      </c>
    </row>
    <row r="32" spans="2:256" s="45" customFormat="1" ht="18" customHeight="1" thickBot="1" x14ac:dyDescent="0.3">
      <c r="B32" s="47" t="s">
        <v>77</v>
      </c>
      <c r="C32" s="48" t="s">
        <v>78</v>
      </c>
      <c r="D32" s="61">
        <v>28275036</v>
      </c>
      <c r="E32" s="41">
        <v>0</v>
      </c>
      <c r="F32" s="41">
        <v>0</v>
      </c>
      <c r="G32" s="41">
        <v>0</v>
      </c>
      <c r="H32" s="42">
        <v>0</v>
      </c>
      <c r="I32" s="41">
        <v>28275036</v>
      </c>
      <c r="J32" s="41">
        <v>2084900</v>
      </c>
      <c r="K32" s="41"/>
      <c r="L32" s="41">
        <v>14623300</v>
      </c>
      <c r="M32" s="43">
        <v>0.51718059704680841</v>
      </c>
      <c r="N32" s="41">
        <v>13651736</v>
      </c>
      <c r="O32" s="41">
        <v>2084900</v>
      </c>
      <c r="P32" s="41"/>
      <c r="Q32" s="41">
        <v>14623300</v>
      </c>
      <c r="R32" s="43">
        <v>0.51718059704680841</v>
      </c>
      <c r="S32" s="41">
        <v>13651736</v>
      </c>
      <c r="T32" s="43">
        <v>0.48281940295319165</v>
      </c>
      <c r="U32" s="41">
        <v>12541500</v>
      </c>
      <c r="V32" s="62">
        <v>2084900</v>
      </c>
      <c r="W32" s="41">
        <v>14626400</v>
      </c>
      <c r="X32" s="43">
        <v>0.51729023439616484</v>
      </c>
      <c r="Y32" s="41">
        <v>4169800</v>
      </c>
      <c r="Z32" s="41">
        <v>14623300</v>
      </c>
      <c r="AA32" s="43">
        <v>0.51718059704680841</v>
      </c>
      <c r="AB32" s="44">
        <v>0</v>
      </c>
      <c r="IV32" s="63"/>
    </row>
    <row r="33" spans="2:256" ht="21" customHeight="1" thickBot="1" x14ac:dyDescent="0.25">
      <c r="B33" s="30" t="s">
        <v>79</v>
      </c>
      <c r="C33" s="31" t="s">
        <v>80</v>
      </c>
      <c r="D33" s="53">
        <v>19909344</v>
      </c>
      <c r="E33" s="32">
        <v>0</v>
      </c>
      <c r="F33" s="32">
        <v>0</v>
      </c>
      <c r="G33" s="32">
        <v>0</v>
      </c>
      <c r="H33" s="33">
        <v>0</v>
      </c>
      <c r="I33" s="34">
        <v>19909344</v>
      </c>
      <c r="J33" s="34">
        <v>1660000</v>
      </c>
      <c r="K33" s="34">
        <v>0</v>
      </c>
      <c r="L33" s="34">
        <v>11424000</v>
      </c>
      <c r="M33" s="27">
        <v>0.5738009248320789</v>
      </c>
      <c r="N33" s="34">
        <v>8485344</v>
      </c>
      <c r="O33" s="34">
        <v>1660000</v>
      </c>
      <c r="P33" s="34">
        <v>0</v>
      </c>
      <c r="Q33" s="34">
        <v>11424000</v>
      </c>
      <c r="R33" s="27">
        <v>0.5738009248320789</v>
      </c>
      <c r="S33" s="34">
        <v>8485344</v>
      </c>
      <c r="T33" s="27">
        <v>0.42619907516792116</v>
      </c>
      <c r="U33" s="34">
        <v>9764000</v>
      </c>
      <c r="V33" s="34">
        <v>1660000</v>
      </c>
      <c r="W33" s="34">
        <v>11424000</v>
      </c>
      <c r="X33" s="27">
        <v>0.5738009248320789</v>
      </c>
      <c r="Y33" s="34">
        <v>2655800</v>
      </c>
      <c r="Z33" s="34">
        <v>10759800</v>
      </c>
      <c r="AA33" s="27">
        <v>0.54043970509525574</v>
      </c>
      <c r="AB33" s="35">
        <v>664200</v>
      </c>
      <c r="IV33" s="64"/>
    </row>
    <row r="34" spans="2:256" s="45" customFormat="1" ht="18.75" customHeight="1" thickBot="1" x14ac:dyDescent="0.25">
      <c r="B34" s="47" t="s">
        <v>81</v>
      </c>
      <c r="C34" s="48" t="s">
        <v>82</v>
      </c>
      <c r="D34" s="40">
        <v>7963740</v>
      </c>
      <c r="E34" s="41">
        <v>0</v>
      </c>
      <c r="F34" s="41">
        <v>0</v>
      </c>
      <c r="G34" s="41">
        <v>0</v>
      </c>
      <c r="H34" s="42">
        <v>0</v>
      </c>
      <c r="I34" s="41">
        <v>7963740</v>
      </c>
      <c r="J34" s="41">
        <v>664200</v>
      </c>
      <c r="K34" s="41">
        <v>0</v>
      </c>
      <c r="L34" s="41">
        <v>4571000</v>
      </c>
      <c r="M34" s="43">
        <v>0.57397654870701453</v>
      </c>
      <c r="N34" s="41">
        <v>3392740</v>
      </c>
      <c r="O34" s="41">
        <v>664200</v>
      </c>
      <c r="P34" s="41">
        <v>0</v>
      </c>
      <c r="Q34" s="41">
        <v>4571000</v>
      </c>
      <c r="R34" s="43">
        <v>0.57397654870701453</v>
      </c>
      <c r="S34" s="41">
        <v>3392740</v>
      </c>
      <c r="T34" s="43">
        <v>0.42602345129298547</v>
      </c>
      <c r="U34" s="41">
        <v>3906800</v>
      </c>
      <c r="V34" s="65">
        <v>664200</v>
      </c>
      <c r="W34" s="41">
        <v>4571000</v>
      </c>
      <c r="X34" s="43">
        <v>0.57397654870701453</v>
      </c>
      <c r="Y34" s="41">
        <v>664200</v>
      </c>
      <c r="Z34" s="41">
        <v>3906800</v>
      </c>
      <c r="AA34" s="43">
        <v>0.4905735244997953</v>
      </c>
      <c r="AB34" s="44">
        <v>664200</v>
      </c>
      <c r="AD34" s="46"/>
    </row>
    <row r="35" spans="2:256" s="45" customFormat="1" ht="20.25" customHeight="1" x14ac:dyDescent="0.2">
      <c r="B35" s="47" t="s">
        <v>83</v>
      </c>
      <c r="C35" s="48" t="s">
        <v>84</v>
      </c>
      <c r="D35" s="40">
        <v>11945604</v>
      </c>
      <c r="E35" s="41">
        <v>0</v>
      </c>
      <c r="F35" s="41">
        <v>0</v>
      </c>
      <c r="G35" s="41">
        <v>0</v>
      </c>
      <c r="H35" s="42">
        <v>0</v>
      </c>
      <c r="I35" s="41">
        <v>11945604</v>
      </c>
      <c r="J35" s="41">
        <v>995800</v>
      </c>
      <c r="K35" s="41">
        <v>0</v>
      </c>
      <c r="L35" s="41">
        <v>6853000</v>
      </c>
      <c r="M35" s="43">
        <v>0.57368384218998048</v>
      </c>
      <c r="N35" s="41">
        <v>5092604</v>
      </c>
      <c r="O35" s="41">
        <v>995800</v>
      </c>
      <c r="P35" s="41">
        <v>0</v>
      </c>
      <c r="Q35" s="41">
        <v>6853000</v>
      </c>
      <c r="R35" s="43">
        <v>0.57368384218998048</v>
      </c>
      <c r="S35" s="41">
        <v>5092604</v>
      </c>
      <c r="T35" s="43">
        <v>0.42631615781001947</v>
      </c>
      <c r="U35" s="41">
        <v>5857200</v>
      </c>
      <c r="V35" s="41">
        <v>995800</v>
      </c>
      <c r="W35" s="41">
        <v>6853000</v>
      </c>
      <c r="X35" s="43">
        <v>0.57368384218998048</v>
      </c>
      <c r="Y35" s="54">
        <v>1991600</v>
      </c>
      <c r="Z35" s="41">
        <v>6853000</v>
      </c>
      <c r="AA35" s="43">
        <v>0.57368384218998048</v>
      </c>
      <c r="AB35" s="44">
        <v>0</v>
      </c>
      <c r="AD35" s="46"/>
    </row>
    <row r="36" spans="2:256" ht="20.25" customHeight="1" x14ac:dyDescent="0.2">
      <c r="B36" s="30" t="s">
        <v>85</v>
      </c>
      <c r="C36" s="31" t="s">
        <v>86</v>
      </c>
      <c r="D36" s="23">
        <v>91910022.609999999</v>
      </c>
      <c r="E36" s="32">
        <v>0</v>
      </c>
      <c r="F36" s="32">
        <v>0</v>
      </c>
      <c r="G36" s="32">
        <v>0</v>
      </c>
      <c r="H36" s="33">
        <v>0</v>
      </c>
      <c r="I36" s="34">
        <v>91910022.609999999</v>
      </c>
      <c r="J36" s="34">
        <v>6695800</v>
      </c>
      <c r="K36" s="34">
        <v>0</v>
      </c>
      <c r="L36" s="34">
        <v>44210745</v>
      </c>
      <c r="M36" s="27">
        <v>0.4810220228929612</v>
      </c>
      <c r="N36" s="34">
        <v>47699277.719999999</v>
      </c>
      <c r="O36" s="34">
        <v>6695800</v>
      </c>
      <c r="P36" s="34">
        <v>0</v>
      </c>
      <c r="Q36" s="34">
        <v>44210745</v>
      </c>
      <c r="R36" s="27">
        <v>0.4810220228929612</v>
      </c>
      <c r="S36" s="34">
        <v>47699277.609999999</v>
      </c>
      <c r="T36" s="27">
        <v>0.51897797710703886</v>
      </c>
      <c r="U36" s="34">
        <v>37538092</v>
      </c>
      <c r="V36" s="34">
        <v>6690900</v>
      </c>
      <c r="W36" s="34">
        <v>44228992</v>
      </c>
      <c r="X36" s="27">
        <v>0.48122055401592073</v>
      </c>
      <c r="Y36" s="34">
        <v>11562453</v>
      </c>
      <c r="Z36" s="34">
        <v>42506645</v>
      </c>
      <c r="AA36" s="27">
        <v>0.46248106346755691</v>
      </c>
      <c r="AB36" s="35">
        <v>1704100</v>
      </c>
    </row>
    <row r="37" spans="2:256" ht="16.5" customHeight="1" thickBot="1" x14ac:dyDescent="0.25">
      <c r="B37" s="30" t="s">
        <v>87</v>
      </c>
      <c r="C37" s="31" t="s">
        <v>68</v>
      </c>
      <c r="D37" s="57">
        <v>73904007</v>
      </c>
      <c r="E37" s="32">
        <v>0</v>
      </c>
      <c r="F37" s="32">
        <v>0</v>
      </c>
      <c r="G37" s="32">
        <v>0</v>
      </c>
      <c r="H37" s="33">
        <v>0</v>
      </c>
      <c r="I37" s="34">
        <v>73904007</v>
      </c>
      <c r="J37" s="34">
        <v>5190400</v>
      </c>
      <c r="K37" s="34">
        <v>0</v>
      </c>
      <c r="L37" s="34">
        <v>33874545</v>
      </c>
      <c r="M37" s="27">
        <v>0.45835870577355842</v>
      </c>
      <c r="N37" s="34">
        <v>40029462</v>
      </c>
      <c r="O37" s="34">
        <v>5190400</v>
      </c>
      <c r="P37" s="34">
        <v>0</v>
      </c>
      <c r="Q37" s="34">
        <v>33874545</v>
      </c>
      <c r="R37" s="27">
        <v>0.45835870577355842</v>
      </c>
      <c r="S37" s="34">
        <v>40029462</v>
      </c>
      <c r="T37" s="27">
        <v>0.54164129422644158</v>
      </c>
      <c r="U37" s="34">
        <v>28707292</v>
      </c>
      <c r="V37" s="34">
        <v>5185500</v>
      </c>
      <c r="W37" s="34">
        <v>33892792</v>
      </c>
      <c r="X37" s="27">
        <v>0.45860560713575382</v>
      </c>
      <c r="Y37" s="34">
        <v>9883253</v>
      </c>
      <c r="Z37" s="34">
        <v>33498245</v>
      </c>
      <c r="AA37" s="27">
        <v>0.45326696561933372</v>
      </c>
      <c r="AB37" s="35">
        <v>376300</v>
      </c>
    </row>
    <row r="38" spans="2:256" s="45" customFormat="1" ht="20.25" customHeight="1" thickBot="1" x14ac:dyDescent="0.25">
      <c r="B38" s="47" t="s">
        <v>88</v>
      </c>
      <c r="C38" s="48" t="s">
        <v>89</v>
      </c>
      <c r="D38" s="40">
        <v>18355239</v>
      </c>
      <c r="E38" s="41">
        <v>0</v>
      </c>
      <c r="F38" s="41">
        <v>0</v>
      </c>
      <c r="G38" s="41">
        <v>0</v>
      </c>
      <c r="H38" s="42">
        <v>0</v>
      </c>
      <c r="I38" s="41">
        <v>18355239</v>
      </c>
      <c r="J38" s="41">
        <v>376300</v>
      </c>
      <c r="K38" s="41"/>
      <c r="L38" s="41">
        <v>2901592</v>
      </c>
      <c r="M38" s="43">
        <v>0.15807977221108371</v>
      </c>
      <c r="N38" s="41">
        <v>15453647</v>
      </c>
      <c r="O38" s="41">
        <v>376300</v>
      </c>
      <c r="P38" s="41"/>
      <c r="Q38" s="41">
        <v>2901592</v>
      </c>
      <c r="R38" s="43">
        <v>0.15807977221108371</v>
      </c>
      <c r="S38" s="41">
        <v>15453647</v>
      </c>
      <c r="T38" s="43">
        <v>0.84192022778891629</v>
      </c>
      <c r="U38" s="41">
        <v>2525292</v>
      </c>
      <c r="V38" s="41">
        <v>376300</v>
      </c>
      <c r="W38" s="41">
        <v>2901592</v>
      </c>
      <c r="X38" s="43">
        <v>0.15807977221108371</v>
      </c>
      <c r="Y38" s="54">
        <v>376300</v>
      </c>
      <c r="Z38" s="41">
        <v>2525292</v>
      </c>
      <c r="AA38" s="43">
        <v>0.13757881332953495</v>
      </c>
      <c r="AB38" s="44">
        <v>376300</v>
      </c>
    </row>
    <row r="39" spans="2:256" s="45" customFormat="1" ht="19.5" customHeight="1" thickBot="1" x14ac:dyDescent="0.25">
      <c r="B39" s="47" t="s">
        <v>90</v>
      </c>
      <c r="C39" s="48" t="s">
        <v>78</v>
      </c>
      <c r="D39" s="40">
        <v>19507392</v>
      </c>
      <c r="E39" s="41">
        <v>0</v>
      </c>
      <c r="F39" s="41">
        <v>0</v>
      </c>
      <c r="G39" s="41">
        <v>0</v>
      </c>
      <c r="H39" s="42">
        <v>0</v>
      </c>
      <c r="I39" s="41">
        <v>19507392</v>
      </c>
      <c r="J39" s="41">
        <v>1894200</v>
      </c>
      <c r="K39" s="41"/>
      <c r="L39" s="41">
        <v>11386953</v>
      </c>
      <c r="M39" s="43">
        <v>0.58372503100363182</v>
      </c>
      <c r="N39" s="41">
        <v>8120439</v>
      </c>
      <c r="O39" s="41">
        <v>1894200</v>
      </c>
      <c r="P39" s="41"/>
      <c r="Q39" s="41">
        <v>11386953</v>
      </c>
      <c r="R39" s="43">
        <v>0.58372503100363182</v>
      </c>
      <c r="S39" s="41">
        <v>8120439</v>
      </c>
      <c r="T39" s="43">
        <v>0.41627496899636812</v>
      </c>
      <c r="U39" s="41">
        <v>9587000</v>
      </c>
      <c r="V39" s="66">
        <v>1894200</v>
      </c>
      <c r="W39" s="41">
        <v>11481200</v>
      </c>
      <c r="X39" s="43">
        <v>0.58855637903826408</v>
      </c>
      <c r="Y39" s="67">
        <v>3695953</v>
      </c>
      <c r="Z39" s="41">
        <v>11386953</v>
      </c>
      <c r="AA39" s="43">
        <v>0.58372503100363182</v>
      </c>
      <c r="AB39" s="44">
        <v>0</v>
      </c>
      <c r="AC39" s="63">
        <f>V39+V32</f>
        <v>3979100</v>
      </c>
    </row>
    <row r="40" spans="2:256" s="45" customFormat="1" ht="16.5" customHeight="1" x14ac:dyDescent="0.2">
      <c r="B40" s="47" t="s">
        <v>91</v>
      </c>
      <c r="C40" s="48" t="s">
        <v>92</v>
      </c>
      <c r="D40" s="40">
        <v>36041376</v>
      </c>
      <c r="E40" s="41">
        <v>0</v>
      </c>
      <c r="F40" s="41">
        <v>0</v>
      </c>
      <c r="G40" s="41">
        <v>0</v>
      </c>
      <c r="H40" s="42">
        <v>0</v>
      </c>
      <c r="I40" s="41">
        <v>36041376</v>
      </c>
      <c r="J40" s="41">
        <v>2919900</v>
      </c>
      <c r="K40" s="41">
        <v>0</v>
      </c>
      <c r="L40" s="41">
        <v>19586000</v>
      </c>
      <c r="M40" s="43">
        <v>0.54343097222481185</v>
      </c>
      <c r="N40" s="41">
        <v>16455376</v>
      </c>
      <c r="O40" s="41">
        <v>2919900</v>
      </c>
      <c r="P40" s="41"/>
      <c r="Q40" s="41">
        <v>19586000</v>
      </c>
      <c r="R40" s="43">
        <v>0.54343097222481185</v>
      </c>
      <c r="S40" s="41">
        <v>16455376</v>
      </c>
      <c r="T40" s="43">
        <v>0.45656902777518815</v>
      </c>
      <c r="U40" s="41">
        <v>16595000</v>
      </c>
      <c r="V40" s="41">
        <v>2915000</v>
      </c>
      <c r="W40" s="41">
        <v>19510000</v>
      </c>
      <c r="X40" s="43">
        <v>0.54132228469856425</v>
      </c>
      <c r="Y40" s="54">
        <v>5811000</v>
      </c>
      <c r="Z40" s="41">
        <v>19586000</v>
      </c>
      <c r="AA40" s="43">
        <v>0.54343097222481185</v>
      </c>
      <c r="AB40" s="44">
        <v>0</v>
      </c>
      <c r="AC40" s="46">
        <f>AB40+Y40</f>
        <v>5811000</v>
      </c>
      <c r="AD40" s="46"/>
      <c r="IV40" s="46"/>
    </row>
    <row r="41" spans="2:256" ht="24.75" customHeight="1" thickBot="1" x14ac:dyDescent="0.25">
      <c r="B41" s="30" t="s">
        <v>93</v>
      </c>
      <c r="C41" s="31" t="s">
        <v>94</v>
      </c>
      <c r="D41" s="53">
        <v>2078535.61</v>
      </c>
      <c r="E41" s="32">
        <v>0</v>
      </c>
      <c r="F41" s="32">
        <v>0</v>
      </c>
      <c r="G41" s="32">
        <v>0</v>
      </c>
      <c r="H41" s="33">
        <v>0</v>
      </c>
      <c r="I41" s="34">
        <v>2078535.61</v>
      </c>
      <c r="J41" s="34">
        <v>177600</v>
      </c>
      <c r="K41" s="34">
        <v>0</v>
      </c>
      <c r="L41" s="34">
        <v>1198500</v>
      </c>
      <c r="M41" s="27">
        <v>0.57660787442559136</v>
      </c>
      <c r="N41" s="34">
        <v>880035.72000000009</v>
      </c>
      <c r="O41" s="34">
        <v>177600</v>
      </c>
      <c r="P41" s="34">
        <v>0</v>
      </c>
      <c r="Q41" s="34">
        <v>1198500</v>
      </c>
      <c r="R41" s="27">
        <v>0.57660787442559136</v>
      </c>
      <c r="S41" s="34">
        <v>880035.6100000001</v>
      </c>
      <c r="T41" s="27">
        <v>0.42339212557440864</v>
      </c>
      <c r="U41" s="34">
        <v>1020900</v>
      </c>
      <c r="V41" s="34">
        <v>177600</v>
      </c>
      <c r="W41" s="34">
        <v>1198500</v>
      </c>
      <c r="X41" s="27">
        <v>0.57660787442559136</v>
      </c>
      <c r="Y41" s="34">
        <v>351400</v>
      </c>
      <c r="Z41" s="34">
        <v>1198500</v>
      </c>
      <c r="AA41" s="27">
        <v>0.57660787442559136</v>
      </c>
      <c r="AB41" s="35">
        <v>0</v>
      </c>
    </row>
    <row r="42" spans="2:256" s="45" customFormat="1" ht="24.75" customHeight="1" thickBot="1" x14ac:dyDescent="0.25">
      <c r="B42" s="47" t="s">
        <v>95</v>
      </c>
      <c r="C42" s="48" t="s">
        <v>94</v>
      </c>
      <c r="D42" s="61">
        <v>2078535.61</v>
      </c>
      <c r="E42" s="41">
        <v>0</v>
      </c>
      <c r="F42" s="41">
        <v>0</v>
      </c>
      <c r="G42" s="41">
        <v>0</v>
      </c>
      <c r="H42" s="42">
        <v>0</v>
      </c>
      <c r="I42" s="41">
        <v>2078535.61</v>
      </c>
      <c r="J42" s="41">
        <v>177600</v>
      </c>
      <c r="K42" s="41">
        <v>0</v>
      </c>
      <c r="L42" s="41">
        <v>1198500</v>
      </c>
      <c r="M42" s="43">
        <v>0.57660787442559136</v>
      </c>
      <c r="N42" s="41">
        <v>880035.72000000009</v>
      </c>
      <c r="O42" s="41">
        <v>177600</v>
      </c>
      <c r="P42" s="41">
        <v>0</v>
      </c>
      <c r="Q42" s="41">
        <v>1198500</v>
      </c>
      <c r="R42" s="43">
        <v>0.57660787442559136</v>
      </c>
      <c r="S42" s="41">
        <v>880035.6100000001</v>
      </c>
      <c r="T42" s="43">
        <v>0.42339212557440864</v>
      </c>
      <c r="U42" s="41">
        <v>1020900</v>
      </c>
      <c r="V42" s="41">
        <v>177600</v>
      </c>
      <c r="W42" s="41">
        <v>1198500</v>
      </c>
      <c r="X42" s="43">
        <v>0.57660787442559136</v>
      </c>
      <c r="Y42" s="41">
        <v>351400</v>
      </c>
      <c r="Z42" s="41">
        <v>1198500</v>
      </c>
      <c r="AA42" s="43">
        <v>0.57660787442559136</v>
      </c>
      <c r="AB42" s="44">
        <v>0</v>
      </c>
      <c r="AC42" s="68"/>
    </row>
    <row r="43" spans="2:256" ht="21" customHeight="1" thickBot="1" x14ac:dyDescent="0.25">
      <c r="B43" s="30" t="s">
        <v>96</v>
      </c>
      <c r="C43" s="31" t="s">
        <v>97</v>
      </c>
      <c r="D43" s="53">
        <v>15927480</v>
      </c>
      <c r="E43" s="32">
        <v>0</v>
      </c>
      <c r="F43" s="32">
        <v>0</v>
      </c>
      <c r="G43" s="32">
        <v>0</v>
      </c>
      <c r="H43" s="33">
        <v>0</v>
      </c>
      <c r="I43" s="34">
        <v>15927480</v>
      </c>
      <c r="J43" s="34">
        <v>1327800</v>
      </c>
      <c r="K43" s="34">
        <v>0</v>
      </c>
      <c r="L43" s="34">
        <v>9137700</v>
      </c>
      <c r="M43" s="27">
        <v>0.57370657505142053</v>
      </c>
      <c r="N43" s="34">
        <v>6789780</v>
      </c>
      <c r="O43" s="34">
        <v>1327800</v>
      </c>
      <c r="P43" s="34">
        <v>0</v>
      </c>
      <c r="Q43" s="34">
        <v>9137700</v>
      </c>
      <c r="R43" s="27">
        <v>0.57370657505142053</v>
      </c>
      <c r="S43" s="34">
        <v>6789780</v>
      </c>
      <c r="T43" s="27">
        <v>0.42629342494857941</v>
      </c>
      <c r="U43" s="34">
        <v>7809900</v>
      </c>
      <c r="V43" s="34">
        <v>1327800</v>
      </c>
      <c r="W43" s="34">
        <v>9137700</v>
      </c>
      <c r="X43" s="27">
        <v>0.57370657505142053</v>
      </c>
      <c r="Y43" s="34">
        <v>1327800</v>
      </c>
      <c r="Z43" s="34">
        <v>7809900</v>
      </c>
      <c r="AA43" s="27">
        <v>0.49034122158684235</v>
      </c>
      <c r="AB43" s="35">
        <v>1327800</v>
      </c>
      <c r="IV43" s="64"/>
    </row>
    <row r="44" spans="2:256" s="45" customFormat="1" ht="23.25" customHeight="1" thickBot="1" x14ac:dyDescent="0.25">
      <c r="B44" s="69" t="s">
        <v>98</v>
      </c>
      <c r="C44" s="48" t="s">
        <v>97</v>
      </c>
      <c r="D44" s="61">
        <v>15927480</v>
      </c>
      <c r="E44" s="41">
        <v>0</v>
      </c>
      <c r="F44" s="41">
        <v>0</v>
      </c>
      <c r="G44" s="41">
        <v>0</v>
      </c>
      <c r="H44" s="42">
        <v>0</v>
      </c>
      <c r="I44" s="41">
        <v>15927480</v>
      </c>
      <c r="J44" s="41">
        <v>1327800</v>
      </c>
      <c r="K44" s="41">
        <v>0</v>
      </c>
      <c r="L44" s="41">
        <v>9137700</v>
      </c>
      <c r="M44" s="43">
        <v>0.57370657505142053</v>
      </c>
      <c r="N44" s="41">
        <v>6789780</v>
      </c>
      <c r="O44" s="41">
        <v>1327800</v>
      </c>
      <c r="P44" s="41">
        <v>0</v>
      </c>
      <c r="Q44" s="41">
        <v>9137700</v>
      </c>
      <c r="R44" s="43">
        <v>0.57370657505142053</v>
      </c>
      <c r="S44" s="41">
        <v>6789780</v>
      </c>
      <c r="T44" s="43">
        <v>0.42629342494857941</v>
      </c>
      <c r="U44" s="41">
        <v>7809900</v>
      </c>
      <c r="V44" s="41">
        <v>1327800</v>
      </c>
      <c r="W44" s="41">
        <v>9137700</v>
      </c>
      <c r="X44" s="43">
        <v>0.57370657505142053</v>
      </c>
      <c r="Y44" s="41">
        <v>1327800</v>
      </c>
      <c r="Z44" s="41">
        <v>7809900</v>
      </c>
      <c r="AA44" s="43">
        <v>0.49034122158684235</v>
      </c>
      <c r="AB44" s="44">
        <v>1327800</v>
      </c>
    </row>
    <row r="45" spans="2:256" ht="15.75" customHeight="1" x14ac:dyDescent="0.2">
      <c r="B45" s="30" t="s">
        <v>99</v>
      </c>
      <c r="C45" s="31" t="s">
        <v>100</v>
      </c>
      <c r="D45" s="23">
        <v>208317132.38999999</v>
      </c>
      <c r="E45" s="32">
        <v>0</v>
      </c>
      <c r="F45" s="32">
        <v>0</v>
      </c>
      <c r="G45" s="32">
        <v>0</v>
      </c>
      <c r="H45" s="33">
        <v>0</v>
      </c>
      <c r="I45" s="34">
        <v>208317132.38999999</v>
      </c>
      <c r="J45" s="34">
        <v>9754893</v>
      </c>
      <c r="K45" s="34">
        <v>0</v>
      </c>
      <c r="L45" s="34">
        <v>62912583</v>
      </c>
      <c r="M45" s="27">
        <v>0.30200388358946151</v>
      </c>
      <c r="N45" s="34">
        <v>145404549.38999999</v>
      </c>
      <c r="O45" s="34">
        <v>9754893</v>
      </c>
      <c r="P45" s="34">
        <v>0</v>
      </c>
      <c r="Q45" s="34">
        <v>62912583</v>
      </c>
      <c r="R45" s="27">
        <v>0.30200388358946151</v>
      </c>
      <c r="S45" s="34">
        <v>145404549.38999999</v>
      </c>
      <c r="T45" s="27">
        <v>0.69799611641053849</v>
      </c>
      <c r="U45" s="34">
        <v>40396345</v>
      </c>
      <c r="V45" s="34">
        <v>3947510</v>
      </c>
      <c r="W45" s="34">
        <v>44343855</v>
      </c>
      <c r="X45" s="27">
        <v>0.21286705750625373</v>
      </c>
      <c r="Y45" s="34">
        <v>2948951</v>
      </c>
      <c r="Z45" s="34">
        <v>42986496</v>
      </c>
      <c r="AA45" s="27">
        <v>0.20635122760581701</v>
      </c>
      <c r="AB45" s="35">
        <v>19926087</v>
      </c>
    </row>
    <row r="46" spans="2:256" ht="19.5" customHeight="1" thickBot="1" x14ac:dyDescent="0.25">
      <c r="B46" s="30" t="s">
        <v>101</v>
      </c>
      <c r="C46" s="31" t="s">
        <v>102</v>
      </c>
      <c r="D46" s="57">
        <v>70000000</v>
      </c>
      <c r="E46" s="32">
        <v>0</v>
      </c>
      <c r="F46" s="32">
        <v>0</v>
      </c>
      <c r="G46" s="32">
        <v>0</v>
      </c>
      <c r="H46" s="33">
        <v>0</v>
      </c>
      <c r="I46" s="34">
        <v>70000000</v>
      </c>
      <c r="J46" s="34">
        <v>4000000</v>
      </c>
      <c r="K46" s="34">
        <v>0</v>
      </c>
      <c r="L46" s="34">
        <v>9500000</v>
      </c>
      <c r="M46" s="27">
        <v>0.1357142857142857</v>
      </c>
      <c r="N46" s="34">
        <v>60500000</v>
      </c>
      <c r="O46" s="34">
        <v>4000000</v>
      </c>
      <c r="P46" s="34">
        <v>0</v>
      </c>
      <c r="Q46" s="34">
        <v>9500000</v>
      </c>
      <c r="R46" s="27">
        <v>0.1357142857142857</v>
      </c>
      <c r="S46" s="34">
        <v>60500000</v>
      </c>
      <c r="T46" s="27">
        <v>0.86428571428571432</v>
      </c>
      <c r="U46" s="34">
        <v>4740000</v>
      </c>
      <c r="V46" s="34">
        <v>1192617</v>
      </c>
      <c r="W46" s="34">
        <v>5932617</v>
      </c>
      <c r="X46" s="27">
        <v>8.4751671428571429E-2</v>
      </c>
      <c r="Y46" s="34">
        <v>0</v>
      </c>
      <c r="Z46" s="34">
        <v>4740000</v>
      </c>
      <c r="AA46" s="27">
        <v>6.7714285714285713E-2</v>
      </c>
      <c r="AB46" s="35">
        <v>4760000</v>
      </c>
    </row>
    <row r="47" spans="2:256" s="45" customFormat="1" ht="17.25" customHeight="1" thickBot="1" x14ac:dyDescent="0.25">
      <c r="B47" s="47" t="s">
        <v>103</v>
      </c>
      <c r="C47" s="48" t="s">
        <v>104</v>
      </c>
      <c r="D47" s="40">
        <v>30000000</v>
      </c>
      <c r="E47" s="41"/>
      <c r="F47" s="41">
        <v>0</v>
      </c>
      <c r="G47" s="41">
        <v>0</v>
      </c>
      <c r="H47" s="42">
        <v>0</v>
      </c>
      <c r="I47" s="41">
        <v>30000000</v>
      </c>
      <c r="J47" s="41">
        <v>4000000</v>
      </c>
      <c r="K47" s="41"/>
      <c r="L47" s="41">
        <v>9500000</v>
      </c>
      <c r="M47" s="43">
        <v>0.31666666666666665</v>
      </c>
      <c r="N47" s="41">
        <v>20500000</v>
      </c>
      <c r="O47" s="41">
        <v>4000000</v>
      </c>
      <c r="P47" s="41"/>
      <c r="Q47" s="41">
        <v>9500000</v>
      </c>
      <c r="R47" s="43">
        <v>0.31666666666666665</v>
      </c>
      <c r="S47" s="41">
        <v>20500000</v>
      </c>
      <c r="T47" s="43">
        <v>0.68333333333333335</v>
      </c>
      <c r="U47" s="41">
        <v>4740000</v>
      </c>
      <c r="V47" s="70">
        <v>1192617</v>
      </c>
      <c r="W47" s="54">
        <v>5932617</v>
      </c>
      <c r="X47" s="43">
        <v>0.19775390000000001</v>
      </c>
      <c r="Y47" s="41"/>
      <c r="Z47" s="41">
        <v>4740000</v>
      </c>
      <c r="AA47" s="43">
        <v>0.158</v>
      </c>
      <c r="AB47" s="44">
        <v>4760000</v>
      </c>
      <c r="AC47" s="71">
        <v>5110632</v>
      </c>
      <c r="AD47" s="68">
        <f>AC47-W47</f>
        <v>-821985</v>
      </c>
      <c r="AE47" s="45" t="s">
        <v>105</v>
      </c>
    </row>
    <row r="48" spans="2:256" s="45" customFormat="1" ht="15.75" customHeight="1" thickBot="1" x14ac:dyDescent="0.25">
      <c r="B48" s="47" t="s">
        <v>106</v>
      </c>
      <c r="C48" s="48" t="s">
        <v>107</v>
      </c>
      <c r="D48" s="40">
        <v>30000000</v>
      </c>
      <c r="E48" s="41">
        <v>0</v>
      </c>
      <c r="F48" s="41"/>
      <c r="G48" s="41">
        <v>0</v>
      </c>
      <c r="H48" s="42">
        <v>0</v>
      </c>
      <c r="I48" s="41">
        <v>30000000</v>
      </c>
      <c r="J48" s="41">
        <v>0</v>
      </c>
      <c r="K48" s="41">
        <v>0</v>
      </c>
      <c r="L48" s="41">
        <v>0</v>
      </c>
      <c r="M48" s="43">
        <v>0</v>
      </c>
      <c r="N48" s="41">
        <v>30000000</v>
      </c>
      <c r="O48" s="41">
        <v>0</v>
      </c>
      <c r="P48" s="41">
        <v>0</v>
      </c>
      <c r="Q48" s="41">
        <v>0</v>
      </c>
      <c r="R48" s="43">
        <v>0</v>
      </c>
      <c r="S48" s="41">
        <v>30000000</v>
      </c>
      <c r="T48" s="43">
        <v>1</v>
      </c>
      <c r="U48" s="41">
        <v>0</v>
      </c>
      <c r="V48" s="41">
        <v>0</v>
      </c>
      <c r="W48" s="41">
        <v>0</v>
      </c>
      <c r="X48" s="43">
        <v>0</v>
      </c>
      <c r="Y48" s="41">
        <v>0</v>
      </c>
      <c r="Z48" s="41">
        <v>0</v>
      </c>
      <c r="AA48" s="43">
        <v>0</v>
      </c>
      <c r="AB48" s="44">
        <v>0</v>
      </c>
    </row>
    <row r="49" spans="2:256" s="45" customFormat="1" ht="19.5" customHeight="1" x14ac:dyDescent="0.2">
      <c r="B49" s="47" t="s">
        <v>108</v>
      </c>
      <c r="C49" s="48" t="s">
        <v>109</v>
      </c>
      <c r="D49" s="40">
        <v>10000000</v>
      </c>
      <c r="E49" s="41">
        <v>0</v>
      </c>
      <c r="F49" s="41">
        <v>0</v>
      </c>
      <c r="G49" s="41">
        <v>0</v>
      </c>
      <c r="H49" s="42">
        <v>0</v>
      </c>
      <c r="I49" s="41">
        <v>10000000</v>
      </c>
      <c r="J49" s="41">
        <v>0</v>
      </c>
      <c r="K49" s="41">
        <v>0</v>
      </c>
      <c r="L49" s="41">
        <v>0</v>
      </c>
      <c r="M49" s="43">
        <v>0</v>
      </c>
      <c r="N49" s="41">
        <v>10000000</v>
      </c>
      <c r="O49" s="41">
        <v>0</v>
      </c>
      <c r="P49" s="41">
        <v>0</v>
      </c>
      <c r="Q49" s="41">
        <v>0</v>
      </c>
      <c r="R49" s="43">
        <v>0</v>
      </c>
      <c r="S49" s="41">
        <v>10000000</v>
      </c>
      <c r="T49" s="43">
        <v>1</v>
      </c>
      <c r="U49" s="41">
        <v>0</v>
      </c>
      <c r="V49" s="72">
        <v>0</v>
      </c>
      <c r="W49" s="41">
        <v>0</v>
      </c>
      <c r="X49" s="43">
        <v>0</v>
      </c>
      <c r="Y49" s="41">
        <v>0</v>
      </c>
      <c r="Z49" s="41">
        <v>0</v>
      </c>
      <c r="AA49" s="43">
        <v>0</v>
      </c>
      <c r="AB49" s="44">
        <v>0</v>
      </c>
    </row>
    <row r="50" spans="2:256" ht="16.5" customHeight="1" thickBot="1" x14ac:dyDescent="0.25">
      <c r="B50" s="30" t="s">
        <v>110</v>
      </c>
      <c r="C50" s="31" t="s">
        <v>111</v>
      </c>
      <c r="D50" s="53">
        <v>138317132.38999999</v>
      </c>
      <c r="E50" s="32">
        <v>0</v>
      </c>
      <c r="F50" s="32">
        <v>0</v>
      </c>
      <c r="G50" s="32">
        <v>0</v>
      </c>
      <c r="H50" s="33">
        <v>0</v>
      </c>
      <c r="I50" s="34">
        <v>138317132.38999999</v>
      </c>
      <c r="J50" s="34">
        <v>5754893</v>
      </c>
      <c r="K50" s="34">
        <v>0</v>
      </c>
      <c r="L50" s="34">
        <v>53412583</v>
      </c>
      <c r="M50" s="27">
        <v>0.3861602830905827</v>
      </c>
      <c r="N50" s="34">
        <v>84904549.390000001</v>
      </c>
      <c r="O50" s="34">
        <v>5754893</v>
      </c>
      <c r="P50" s="34">
        <v>0</v>
      </c>
      <c r="Q50" s="34">
        <v>53412583</v>
      </c>
      <c r="R50" s="27">
        <v>0.3861602830905827</v>
      </c>
      <c r="S50" s="34">
        <v>84904549.390000001</v>
      </c>
      <c r="T50" s="27">
        <v>0.61383971690941741</v>
      </c>
      <c r="U50" s="34">
        <v>35656345</v>
      </c>
      <c r="V50" s="34">
        <v>2754893</v>
      </c>
      <c r="W50" s="34">
        <v>38411238</v>
      </c>
      <c r="X50" s="27">
        <v>0.27770412338867317</v>
      </c>
      <c r="Y50" s="34">
        <v>2948951</v>
      </c>
      <c r="Z50" s="34">
        <v>38246496</v>
      </c>
      <c r="AA50" s="27">
        <v>0.27651307787498008</v>
      </c>
      <c r="AB50" s="35">
        <v>15166087</v>
      </c>
    </row>
    <row r="51" spans="2:256" s="45" customFormat="1" ht="15.75" customHeight="1" thickBot="1" x14ac:dyDescent="0.25">
      <c r="B51" s="47" t="s">
        <v>112</v>
      </c>
      <c r="C51" s="48" t="s">
        <v>113</v>
      </c>
      <c r="D51" s="40">
        <v>10000000</v>
      </c>
      <c r="E51" s="41">
        <v>0</v>
      </c>
      <c r="F51" s="41">
        <v>0</v>
      </c>
      <c r="G51" s="41">
        <v>0</v>
      </c>
      <c r="H51" s="42">
        <v>0</v>
      </c>
      <c r="I51" s="41">
        <v>10000000</v>
      </c>
      <c r="J51" s="41">
        <v>1270000</v>
      </c>
      <c r="K51" s="41">
        <v>0</v>
      </c>
      <c r="L51" s="41">
        <v>1270000</v>
      </c>
      <c r="M51" s="43">
        <v>0.127</v>
      </c>
      <c r="N51" s="41">
        <v>8730000</v>
      </c>
      <c r="O51" s="41">
        <v>1270000</v>
      </c>
      <c r="P51" s="41">
        <v>0</v>
      </c>
      <c r="Q51" s="41">
        <v>1270000</v>
      </c>
      <c r="R51" s="43">
        <v>0.127</v>
      </c>
      <c r="S51" s="41">
        <v>8730000</v>
      </c>
      <c r="T51" s="43">
        <v>0.873</v>
      </c>
      <c r="U51" s="41">
        <v>0</v>
      </c>
      <c r="V51" s="73">
        <v>1270000</v>
      </c>
      <c r="W51" s="41">
        <v>1270000</v>
      </c>
      <c r="X51" s="43">
        <v>0.127</v>
      </c>
      <c r="Y51" s="41">
        <v>1270000</v>
      </c>
      <c r="Z51" s="41">
        <v>1270000</v>
      </c>
      <c r="AA51" s="43">
        <v>0.127</v>
      </c>
      <c r="AB51" s="44">
        <v>0</v>
      </c>
    </row>
    <row r="52" spans="2:256" s="45" customFormat="1" ht="22.5" customHeight="1" thickBot="1" x14ac:dyDescent="0.25">
      <c r="B52" s="47" t="s">
        <v>114</v>
      </c>
      <c r="C52" s="48" t="s">
        <v>115</v>
      </c>
      <c r="D52" s="40">
        <v>45000000</v>
      </c>
      <c r="E52" s="41">
        <v>0</v>
      </c>
      <c r="F52" s="41">
        <v>0</v>
      </c>
      <c r="G52" s="41">
        <v>0</v>
      </c>
      <c r="H52" s="42">
        <v>0</v>
      </c>
      <c r="I52" s="41">
        <v>45000000</v>
      </c>
      <c r="J52" s="41">
        <v>666000</v>
      </c>
      <c r="K52" s="41">
        <v>0</v>
      </c>
      <c r="L52" s="41">
        <v>33551358</v>
      </c>
      <c r="M52" s="43">
        <v>0.74558573333333333</v>
      </c>
      <c r="N52" s="41">
        <v>11448642</v>
      </c>
      <c r="O52" s="41">
        <v>666000</v>
      </c>
      <c r="P52" s="41">
        <v>0</v>
      </c>
      <c r="Q52" s="41">
        <v>33551358</v>
      </c>
      <c r="R52" s="43">
        <v>0.74558573333333333</v>
      </c>
      <c r="S52" s="41">
        <v>11448642</v>
      </c>
      <c r="T52" s="43">
        <v>0.25441426666666667</v>
      </c>
      <c r="U52" s="41">
        <v>20884013</v>
      </c>
      <c r="V52" s="74">
        <v>666000</v>
      </c>
      <c r="W52" s="54">
        <v>21550013</v>
      </c>
      <c r="X52" s="43">
        <v>0.47888917777777779</v>
      </c>
      <c r="Y52" s="41">
        <v>666000</v>
      </c>
      <c r="Z52" s="41">
        <v>21550013</v>
      </c>
      <c r="AA52" s="43">
        <v>0.47888917777777779</v>
      </c>
      <c r="AB52" s="44">
        <v>12001345</v>
      </c>
      <c r="AC52" s="45">
        <v>21354274</v>
      </c>
      <c r="AD52" s="46">
        <f>AC52-W52</f>
        <v>-195739</v>
      </c>
      <c r="AE52" s="45" t="s">
        <v>105</v>
      </c>
    </row>
    <row r="53" spans="2:256" s="45" customFormat="1" ht="17.25" customHeight="1" thickBot="1" x14ac:dyDescent="0.3">
      <c r="B53" s="47" t="s">
        <v>116</v>
      </c>
      <c r="C53" s="48" t="s">
        <v>117</v>
      </c>
      <c r="D53" s="40">
        <v>10000000</v>
      </c>
      <c r="E53" s="41">
        <v>0</v>
      </c>
      <c r="F53" s="41">
        <v>0</v>
      </c>
      <c r="G53" s="41">
        <v>0</v>
      </c>
      <c r="H53" s="42">
        <v>0</v>
      </c>
      <c r="I53" s="41">
        <v>10000000</v>
      </c>
      <c r="J53" s="41">
        <v>3000000</v>
      </c>
      <c r="K53" s="41">
        <v>0</v>
      </c>
      <c r="L53" s="41">
        <v>5500000</v>
      </c>
      <c r="M53" s="43">
        <v>0.55000000000000004</v>
      </c>
      <c r="N53" s="41">
        <v>4500000</v>
      </c>
      <c r="O53" s="41">
        <v>3000000</v>
      </c>
      <c r="P53" s="41">
        <v>0</v>
      </c>
      <c r="Q53" s="41">
        <v>5500000</v>
      </c>
      <c r="R53" s="43">
        <v>0.55000000000000004</v>
      </c>
      <c r="S53" s="41">
        <v>4500000</v>
      </c>
      <c r="T53" s="43">
        <v>0.45</v>
      </c>
      <c r="U53" s="41">
        <v>2500000</v>
      </c>
      <c r="V53" s="41">
        <v>0</v>
      </c>
      <c r="W53" s="41">
        <v>2500000</v>
      </c>
      <c r="X53" s="43">
        <v>0.25</v>
      </c>
      <c r="Y53" s="75">
        <v>358800</v>
      </c>
      <c r="Z53" s="41">
        <v>2500000</v>
      </c>
      <c r="AA53" s="43">
        <v>0.25</v>
      </c>
      <c r="AB53" s="44">
        <v>3000000</v>
      </c>
    </row>
    <row r="54" spans="2:256" s="45" customFormat="1" ht="19.5" customHeight="1" thickBot="1" x14ac:dyDescent="0.25">
      <c r="B54" s="47" t="s">
        <v>118</v>
      </c>
      <c r="C54" s="48" t="s">
        <v>119</v>
      </c>
      <c r="D54" s="40">
        <v>3000000</v>
      </c>
      <c r="E54" s="41">
        <v>0</v>
      </c>
      <c r="F54" s="41">
        <v>0</v>
      </c>
      <c r="G54" s="41">
        <v>0</v>
      </c>
      <c r="H54" s="42">
        <v>0</v>
      </c>
      <c r="I54" s="41">
        <v>3000000</v>
      </c>
      <c r="J54" s="41">
        <v>245233</v>
      </c>
      <c r="K54" s="41">
        <v>0</v>
      </c>
      <c r="L54" s="41">
        <v>1131104</v>
      </c>
      <c r="M54" s="43">
        <v>0.37703466666666668</v>
      </c>
      <c r="N54" s="41">
        <v>1868896</v>
      </c>
      <c r="O54" s="41">
        <v>245233</v>
      </c>
      <c r="P54" s="41">
        <v>0</v>
      </c>
      <c r="Q54" s="41">
        <v>1131104</v>
      </c>
      <c r="R54" s="43">
        <v>0.37703466666666668</v>
      </c>
      <c r="S54" s="41">
        <v>1868896</v>
      </c>
      <c r="T54" s="43">
        <v>0.62296533333333337</v>
      </c>
      <c r="U54" s="41">
        <v>885871</v>
      </c>
      <c r="V54" s="41">
        <v>245233</v>
      </c>
      <c r="W54" s="41">
        <v>1131104</v>
      </c>
      <c r="X54" s="43">
        <v>0.37703466666666668</v>
      </c>
      <c r="Y54" s="41">
        <v>245233</v>
      </c>
      <c r="Z54" s="41">
        <v>1131104</v>
      </c>
      <c r="AA54" s="43">
        <v>0.37703466666666668</v>
      </c>
      <c r="AB54" s="44">
        <v>0</v>
      </c>
    </row>
    <row r="55" spans="2:256" s="45" customFormat="1" ht="16.5" customHeight="1" thickBot="1" x14ac:dyDescent="0.25">
      <c r="B55" s="47" t="s">
        <v>120</v>
      </c>
      <c r="C55" s="48" t="s">
        <v>121</v>
      </c>
      <c r="D55" s="40">
        <v>50000000</v>
      </c>
      <c r="E55" s="41"/>
      <c r="F55" s="41">
        <v>0</v>
      </c>
      <c r="G55" s="41">
        <v>0</v>
      </c>
      <c r="H55" s="42">
        <v>0</v>
      </c>
      <c r="I55" s="41">
        <v>50000000</v>
      </c>
      <c r="J55" s="41">
        <v>0</v>
      </c>
      <c r="K55" s="41">
        <v>0</v>
      </c>
      <c r="L55" s="41">
        <v>8999607</v>
      </c>
      <c r="M55" s="43">
        <v>0.17999213999999999</v>
      </c>
      <c r="N55" s="41">
        <v>41000393</v>
      </c>
      <c r="O55" s="41">
        <v>0</v>
      </c>
      <c r="P55" s="41">
        <v>0</v>
      </c>
      <c r="Q55" s="41">
        <v>8999607</v>
      </c>
      <c r="R55" s="43">
        <v>0.17999213999999999</v>
      </c>
      <c r="S55" s="41">
        <v>41000393</v>
      </c>
      <c r="T55" s="43">
        <v>0.82000786000000003</v>
      </c>
      <c r="U55" s="41">
        <v>8999607</v>
      </c>
      <c r="V55" s="41">
        <v>0</v>
      </c>
      <c r="W55" s="41">
        <v>8999607</v>
      </c>
      <c r="X55" s="43">
        <v>0.17999213999999999</v>
      </c>
      <c r="Y55" s="41">
        <v>0</v>
      </c>
      <c r="Z55" s="41">
        <v>8999607</v>
      </c>
      <c r="AA55" s="43">
        <v>0.17999213999999999</v>
      </c>
      <c r="AB55" s="44">
        <v>0</v>
      </c>
      <c r="IV55" s="46"/>
    </row>
    <row r="56" spans="2:256" s="45" customFormat="1" ht="16.5" customHeight="1" thickBot="1" x14ac:dyDescent="0.25">
      <c r="B56" s="47" t="s">
        <v>122</v>
      </c>
      <c r="C56" s="48" t="s">
        <v>123</v>
      </c>
      <c r="D56" s="40">
        <v>5000000</v>
      </c>
      <c r="E56" s="41">
        <v>0</v>
      </c>
      <c r="F56" s="41">
        <v>0</v>
      </c>
      <c r="G56" s="41">
        <v>0</v>
      </c>
      <c r="H56" s="42">
        <v>0</v>
      </c>
      <c r="I56" s="41">
        <v>5000000</v>
      </c>
      <c r="J56" s="41">
        <v>0</v>
      </c>
      <c r="K56" s="41">
        <v>0</v>
      </c>
      <c r="L56" s="41">
        <v>0</v>
      </c>
      <c r="M56" s="43">
        <v>0</v>
      </c>
      <c r="N56" s="41">
        <v>5000000</v>
      </c>
      <c r="O56" s="41">
        <v>0</v>
      </c>
      <c r="P56" s="41">
        <v>0</v>
      </c>
      <c r="Q56" s="41">
        <v>0</v>
      </c>
      <c r="R56" s="43">
        <v>0</v>
      </c>
      <c r="S56" s="41">
        <v>5000000</v>
      </c>
      <c r="T56" s="43">
        <v>1</v>
      </c>
      <c r="U56" s="41">
        <v>0</v>
      </c>
      <c r="V56" s="41">
        <v>0</v>
      </c>
      <c r="W56" s="41">
        <v>0</v>
      </c>
      <c r="X56" s="43">
        <v>0</v>
      </c>
      <c r="Y56" s="41"/>
      <c r="Z56" s="41">
        <v>0</v>
      </c>
      <c r="AA56" s="43">
        <v>0</v>
      </c>
      <c r="AB56" s="44">
        <v>0</v>
      </c>
    </row>
    <row r="57" spans="2:256" s="45" customFormat="1" ht="18" customHeight="1" thickBot="1" x14ac:dyDescent="0.25">
      <c r="B57" s="47" t="s">
        <v>124</v>
      </c>
      <c r="C57" s="48" t="s">
        <v>125</v>
      </c>
      <c r="D57" s="40">
        <v>5000000</v>
      </c>
      <c r="E57" s="41">
        <v>0</v>
      </c>
      <c r="F57" s="41">
        <v>0</v>
      </c>
      <c r="G57" s="41">
        <v>0</v>
      </c>
      <c r="H57" s="42">
        <v>0</v>
      </c>
      <c r="I57" s="41">
        <v>5000000</v>
      </c>
      <c r="J57" s="41">
        <v>387573</v>
      </c>
      <c r="K57" s="41">
        <v>0</v>
      </c>
      <c r="L57" s="41">
        <v>1103297</v>
      </c>
      <c r="M57" s="43">
        <v>0.22065940000000001</v>
      </c>
      <c r="N57" s="41">
        <v>3896703</v>
      </c>
      <c r="O57" s="41">
        <v>387573</v>
      </c>
      <c r="P57" s="41">
        <v>0</v>
      </c>
      <c r="Q57" s="41">
        <v>1103297</v>
      </c>
      <c r="R57" s="43">
        <v>0.22065940000000001</v>
      </c>
      <c r="S57" s="41">
        <v>3896703</v>
      </c>
      <c r="T57" s="43">
        <v>0.77934060000000005</v>
      </c>
      <c r="U57" s="41">
        <v>715724</v>
      </c>
      <c r="V57" s="41">
        <v>387573</v>
      </c>
      <c r="W57" s="41">
        <v>1103297</v>
      </c>
      <c r="X57" s="43">
        <v>0.22065940000000001</v>
      </c>
      <c r="Y57" s="54">
        <v>222831</v>
      </c>
      <c r="Z57" s="41">
        <v>938555</v>
      </c>
      <c r="AA57" s="43">
        <v>0.18771099999999999</v>
      </c>
      <c r="AB57" s="44">
        <v>164742</v>
      </c>
      <c r="AC57" s="46">
        <f>1051047-W57</f>
        <v>-52250</v>
      </c>
    </row>
    <row r="58" spans="2:256" s="45" customFormat="1" ht="19.5" customHeight="1" x14ac:dyDescent="0.2">
      <c r="B58" s="47" t="s">
        <v>126</v>
      </c>
      <c r="C58" s="48" t="s">
        <v>127</v>
      </c>
      <c r="D58" s="40">
        <v>10317132.390000001</v>
      </c>
      <c r="E58" s="41">
        <v>0</v>
      </c>
      <c r="F58" s="41"/>
      <c r="G58" s="41">
        <v>0</v>
      </c>
      <c r="H58" s="42">
        <v>0</v>
      </c>
      <c r="I58" s="41">
        <v>10317132.390000001</v>
      </c>
      <c r="J58" s="76">
        <v>186087</v>
      </c>
      <c r="K58" s="41">
        <v>0</v>
      </c>
      <c r="L58" s="41">
        <v>1857217</v>
      </c>
      <c r="M58" s="43">
        <v>0.18001290763702218</v>
      </c>
      <c r="N58" s="41">
        <v>8459915.3900000006</v>
      </c>
      <c r="O58" s="41">
        <v>186087</v>
      </c>
      <c r="P58" s="41">
        <v>0</v>
      </c>
      <c r="Q58" s="41">
        <v>1857217</v>
      </c>
      <c r="R58" s="43">
        <v>0.18001290763702218</v>
      </c>
      <c r="S58" s="41">
        <v>8459915.3900000006</v>
      </c>
      <c r="T58" s="43">
        <v>0.81998709236297784</v>
      </c>
      <c r="U58" s="41">
        <v>1671130</v>
      </c>
      <c r="V58" s="77">
        <v>186087</v>
      </c>
      <c r="W58" s="41">
        <v>1857217</v>
      </c>
      <c r="X58" s="43">
        <v>0.18001290763702218</v>
      </c>
      <c r="Y58" s="41">
        <v>186087</v>
      </c>
      <c r="Z58" s="41">
        <v>1857217</v>
      </c>
      <c r="AA58" s="43">
        <v>0.18001290763702218</v>
      </c>
      <c r="AB58" s="44">
        <v>0</v>
      </c>
      <c r="AC58" s="45">
        <v>167351715</v>
      </c>
      <c r="IV58" s="46"/>
    </row>
    <row r="59" spans="2:256" ht="22.5" customHeight="1" x14ac:dyDescent="0.2">
      <c r="B59" s="30" t="s">
        <v>128</v>
      </c>
      <c r="C59" s="31" t="s">
        <v>129</v>
      </c>
      <c r="D59" s="23">
        <v>50474803</v>
      </c>
      <c r="E59" s="32">
        <v>0</v>
      </c>
      <c r="F59" s="32">
        <v>0</v>
      </c>
      <c r="G59" s="32">
        <v>0</v>
      </c>
      <c r="H59" s="33">
        <v>0</v>
      </c>
      <c r="I59" s="34">
        <v>50474803</v>
      </c>
      <c r="J59" s="34">
        <v>0</v>
      </c>
      <c r="K59" s="34">
        <v>0</v>
      </c>
      <c r="L59" s="34">
        <v>474803</v>
      </c>
      <c r="M59" s="27">
        <v>9.4067330980964897E-3</v>
      </c>
      <c r="N59" s="34">
        <v>50000000</v>
      </c>
      <c r="O59" s="34">
        <v>0</v>
      </c>
      <c r="P59" s="34">
        <v>0</v>
      </c>
      <c r="Q59" s="34">
        <v>474803</v>
      </c>
      <c r="R59" s="27">
        <v>9.4067330980964897E-3</v>
      </c>
      <c r="S59" s="34">
        <v>50000000</v>
      </c>
      <c r="T59" s="27">
        <v>0.99059326690190352</v>
      </c>
      <c r="U59" s="34">
        <v>474803</v>
      </c>
      <c r="V59" s="34">
        <v>0</v>
      </c>
      <c r="W59" s="34">
        <v>474803</v>
      </c>
      <c r="X59" s="27">
        <v>9.4067330980964897E-3</v>
      </c>
      <c r="Y59" s="34">
        <v>0</v>
      </c>
      <c r="Z59" s="34">
        <v>474803</v>
      </c>
      <c r="AA59" s="27">
        <v>9.4067330980964897E-3</v>
      </c>
      <c r="AB59" s="35">
        <v>0</v>
      </c>
    </row>
    <row r="60" spans="2:256" ht="20.25" customHeight="1" thickBot="1" x14ac:dyDescent="0.25">
      <c r="B60" s="30" t="s">
        <v>130</v>
      </c>
      <c r="C60" s="31" t="s">
        <v>131</v>
      </c>
      <c r="D60" s="57">
        <v>50474803</v>
      </c>
      <c r="E60" s="32">
        <v>0</v>
      </c>
      <c r="F60" s="32">
        <v>0</v>
      </c>
      <c r="G60" s="32">
        <v>0</v>
      </c>
      <c r="H60" s="33">
        <v>0</v>
      </c>
      <c r="I60" s="34">
        <v>50474803</v>
      </c>
      <c r="J60" s="34">
        <v>0</v>
      </c>
      <c r="K60" s="34">
        <v>0</v>
      </c>
      <c r="L60" s="34">
        <v>474803</v>
      </c>
      <c r="M60" s="27">
        <v>9.4067330980964897E-3</v>
      </c>
      <c r="N60" s="34">
        <v>50000000</v>
      </c>
      <c r="O60" s="34">
        <v>0</v>
      </c>
      <c r="P60" s="34">
        <v>0</v>
      </c>
      <c r="Q60" s="34">
        <v>474803</v>
      </c>
      <c r="R60" s="27">
        <v>9.4067330980964897E-3</v>
      </c>
      <c r="S60" s="34">
        <v>50000000</v>
      </c>
      <c r="T60" s="27">
        <v>0.99059326690190352</v>
      </c>
      <c r="U60" s="34">
        <v>474803</v>
      </c>
      <c r="V60" s="34">
        <v>0</v>
      </c>
      <c r="W60" s="34">
        <v>474803</v>
      </c>
      <c r="X60" s="27">
        <v>9.4067330980964897E-3</v>
      </c>
      <c r="Y60" s="34">
        <v>0</v>
      </c>
      <c r="Z60" s="34">
        <v>474803</v>
      </c>
      <c r="AA60" s="27">
        <v>9.4067330980964897E-3</v>
      </c>
      <c r="AB60" s="35">
        <v>0</v>
      </c>
    </row>
    <row r="61" spans="2:256" s="45" customFormat="1" ht="17.25" customHeight="1" x14ac:dyDescent="0.2">
      <c r="B61" s="47" t="s">
        <v>132</v>
      </c>
      <c r="C61" s="48" t="s">
        <v>133</v>
      </c>
      <c r="D61" s="40">
        <v>474803</v>
      </c>
      <c r="E61" s="41"/>
      <c r="F61" s="41">
        <v>0</v>
      </c>
      <c r="G61" s="41">
        <v>0</v>
      </c>
      <c r="H61" s="42">
        <v>0</v>
      </c>
      <c r="I61" s="41">
        <v>474803</v>
      </c>
      <c r="J61" s="41">
        <v>0</v>
      </c>
      <c r="K61" s="41">
        <v>0</v>
      </c>
      <c r="L61" s="41">
        <v>474803</v>
      </c>
      <c r="M61" s="43">
        <v>1</v>
      </c>
      <c r="N61" s="41">
        <v>0</v>
      </c>
      <c r="O61" s="41">
        <v>0</v>
      </c>
      <c r="P61" s="41">
        <v>0</v>
      </c>
      <c r="Q61" s="41">
        <v>474803</v>
      </c>
      <c r="R61" s="43">
        <v>1</v>
      </c>
      <c r="S61" s="41">
        <v>0</v>
      </c>
      <c r="T61" s="43">
        <v>0</v>
      </c>
      <c r="U61" s="41">
        <v>474803</v>
      </c>
      <c r="V61" s="41">
        <v>0</v>
      </c>
      <c r="W61" s="41">
        <v>474803</v>
      </c>
      <c r="X61" s="43">
        <v>1</v>
      </c>
      <c r="Y61" s="41">
        <v>0</v>
      </c>
      <c r="Z61" s="41">
        <v>474803</v>
      </c>
      <c r="AA61" s="43">
        <v>1</v>
      </c>
      <c r="AB61" s="44">
        <v>0</v>
      </c>
    </row>
    <row r="62" spans="2:256" s="45" customFormat="1" ht="16.5" customHeight="1" thickBot="1" x14ac:dyDescent="0.25">
      <c r="B62" s="47" t="s">
        <v>134</v>
      </c>
      <c r="C62" s="48" t="s">
        <v>135</v>
      </c>
      <c r="D62" s="78">
        <v>50000000</v>
      </c>
      <c r="E62" s="41">
        <v>0</v>
      </c>
      <c r="F62" s="41"/>
      <c r="G62" s="41">
        <v>0</v>
      </c>
      <c r="H62" s="42">
        <v>0</v>
      </c>
      <c r="I62" s="41">
        <v>50000000</v>
      </c>
      <c r="J62" s="41">
        <v>0</v>
      </c>
      <c r="K62" s="41">
        <v>0</v>
      </c>
      <c r="L62" s="41">
        <v>0</v>
      </c>
      <c r="M62" s="43">
        <v>0</v>
      </c>
      <c r="N62" s="41">
        <v>50000000</v>
      </c>
      <c r="O62" s="41">
        <v>0</v>
      </c>
      <c r="P62" s="41">
        <v>0</v>
      </c>
      <c r="Q62" s="41">
        <v>0</v>
      </c>
      <c r="R62" s="43">
        <v>0</v>
      </c>
      <c r="S62" s="41">
        <v>50000000</v>
      </c>
      <c r="T62" s="43">
        <v>1</v>
      </c>
      <c r="U62" s="41">
        <v>0</v>
      </c>
      <c r="V62" s="41">
        <v>0</v>
      </c>
      <c r="W62" s="41">
        <v>0</v>
      </c>
      <c r="X62" s="43">
        <v>0</v>
      </c>
      <c r="Y62" s="41">
        <v>0</v>
      </c>
      <c r="Z62" s="41">
        <v>0</v>
      </c>
      <c r="AA62" s="43">
        <v>0</v>
      </c>
      <c r="AB62" s="44">
        <v>0</v>
      </c>
    </row>
    <row r="63" spans="2:256" ht="21" customHeight="1" x14ac:dyDescent="0.2">
      <c r="B63" s="30" t="s">
        <v>136</v>
      </c>
      <c r="C63" s="31" t="s">
        <v>137</v>
      </c>
      <c r="D63" s="23">
        <v>2406090000</v>
      </c>
      <c r="E63" s="32">
        <v>0</v>
      </c>
      <c r="F63" s="32">
        <v>383674713.41999996</v>
      </c>
      <c r="G63" s="32">
        <v>189181153</v>
      </c>
      <c r="H63" s="33">
        <v>0</v>
      </c>
      <c r="I63" s="34">
        <v>2211596440</v>
      </c>
      <c r="J63" s="34">
        <v>42839854</v>
      </c>
      <c r="K63" s="34">
        <v>0</v>
      </c>
      <c r="L63" s="34">
        <v>318386695</v>
      </c>
      <c r="M63" s="27">
        <v>0.14396238357120886</v>
      </c>
      <c r="N63" s="34">
        <v>1893209745</v>
      </c>
      <c r="O63" s="34">
        <v>42839854</v>
      </c>
      <c r="P63" s="34">
        <v>0</v>
      </c>
      <c r="Q63" s="34">
        <v>318386695</v>
      </c>
      <c r="R63" s="27">
        <v>0.14396238357120886</v>
      </c>
      <c r="S63" s="34">
        <v>1893209745</v>
      </c>
      <c r="T63" s="27">
        <v>0.85603761642879117</v>
      </c>
      <c r="U63" s="34">
        <v>191147426</v>
      </c>
      <c r="V63" s="34">
        <v>49506422</v>
      </c>
      <c r="W63" s="34">
        <v>240653848</v>
      </c>
      <c r="X63" s="27">
        <v>0.10881453941931649</v>
      </c>
      <c r="Y63" s="34">
        <v>30254411</v>
      </c>
      <c r="Z63" s="34">
        <v>346044246.84000003</v>
      </c>
      <c r="AA63" s="27">
        <v>0.15646807915823921</v>
      </c>
      <c r="AB63" s="35">
        <v>681267447.32000005</v>
      </c>
      <c r="AC63" s="64"/>
      <c r="AD63" s="64"/>
      <c r="AE63" s="64"/>
    </row>
    <row r="64" spans="2:256" ht="23.25" customHeight="1" x14ac:dyDescent="0.2">
      <c r="B64" s="30" t="s">
        <v>138</v>
      </c>
      <c r="C64" s="31" t="s">
        <v>137</v>
      </c>
      <c r="D64" s="32">
        <v>2406090000</v>
      </c>
      <c r="E64" s="32">
        <v>0</v>
      </c>
      <c r="F64" s="32">
        <v>383674713.41999996</v>
      </c>
      <c r="G64" s="32">
        <v>189181153</v>
      </c>
      <c r="H64" s="33">
        <v>0</v>
      </c>
      <c r="I64" s="34">
        <v>2211596440</v>
      </c>
      <c r="J64" s="34">
        <v>42839854</v>
      </c>
      <c r="K64" s="34">
        <v>0</v>
      </c>
      <c r="L64" s="34">
        <v>318386695</v>
      </c>
      <c r="M64" s="27">
        <v>0.14396238357120886</v>
      </c>
      <c r="N64" s="34">
        <v>1893209745</v>
      </c>
      <c r="O64" s="34">
        <v>42839854</v>
      </c>
      <c r="P64" s="34">
        <v>0</v>
      </c>
      <c r="Q64" s="34">
        <v>318386695</v>
      </c>
      <c r="R64" s="27">
        <v>0.14396238357120886</v>
      </c>
      <c r="S64" s="34">
        <v>1893209745</v>
      </c>
      <c r="T64" s="27">
        <v>0.85603761642879117</v>
      </c>
      <c r="U64" s="34">
        <v>191147426</v>
      </c>
      <c r="V64" s="34">
        <v>49506422</v>
      </c>
      <c r="W64" s="34">
        <v>240653848</v>
      </c>
      <c r="X64" s="27">
        <v>0.10881453941931649</v>
      </c>
      <c r="Y64" s="34">
        <v>30254411</v>
      </c>
      <c r="Z64" s="34">
        <v>346044246.84000003</v>
      </c>
      <c r="AA64" s="27">
        <v>0.15646807915823921</v>
      </c>
      <c r="AB64" s="35">
        <v>681267447.32000005</v>
      </c>
    </row>
    <row r="65" spans="2:31" x14ac:dyDescent="0.2">
      <c r="B65" s="30" t="s">
        <v>139</v>
      </c>
      <c r="C65" s="31" t="s">
        <v>140</v>
      </c>
      <c r="D65" s="32">
        <v>2406090000</v>
      </c>
      <c r="E65" s="32">
        <v>0</v>
      </c>
      <c r="F65" s="32">
        <v>383674713.41999996</v>
      </c>
      <c r="G65" s="32">
        <v>189181153</v>
      </c>
      <c r="H65" s="33">
        <v>0</v>
      </c>
      <c r="I65" s="34">
        <v>2211596440</v>
      </c>
      <c r="J65" s="34">
        <v>42839854</v>
      </c>
      <c r="K65" s="34">
        <v>0</v>
      </c>
      <c r="L65" s="34">
        <v>318386695</v>
      </c>
      <c r="M65" s="27">
        <v>0.14396238357120886</v>
      </c>
      <c r="N65" s="34">
        <v>1893209745</v>
      </c>
      <c r="O65" s="34">
        <v>42839854</v>
      </c>
      <c r="P65" s="34">
        <v>0</v>
      </c>
      <c r="Q65" s="34">
        <v>318386695</v>
      </c>
      <c r="R65" s="27">
        <v>0.14396238357120886</v>
      </c>
      <c r="S65" s="34">
        <v>1893209745</v>
      </c>
      <c r="T65" s="27">
        <v>0.85603761642879117</v>
      </c>
      <c r="U65" s="34">
        <v>191147426</v>
      </c>
      <c r="V65" s="34">
        <v>49506422</v>
      </c>
      <c r="W65" s="34">
        <v>240653848</v>
      </c>
      <c r="X65" s="27">
        <v>0.10881453941931649</v>
      </c>
      <c r="Y65" s="34">
        <v>30254411</v>
      </c>
      <c r="Z65" s="34">
        <v>346044246.84000003</v>
      </c>
      <c r="AA65" s="27">
        <v>0.15646807915823921</v>
      </c>
      <c r="AB65" s="35">
        <v>681267447.32000005</v>
      </c>
    </row>
    <row r="66" spans="2:31" ht="20.25" customHeight="1" thickBot="1" x14ac:dyDescent="0.25">
      <c r="B66" s="30" t="s">
        <v>141</v>
      </c>
      <c r="C66" s="31" t="s">
        <v>142</v>
      </c>
      <c r="D66" s="57">
        <v>2406090000</v>
      </c>
      <c r="E66" s="32">
        <v>0</v>
      </c>
      <c r="F66" s="32">
        <v>383674713.42000002</v>
      </c>
      <c r="G66" s="32">
        <v>189181153</v>
      </c>
      <c r="H66" s="33">
        <v>0</v>
      </c>
      <c r="I66" s="32">
        <v>2211596440</v>
      </c>
      <c r="J66" s="32">
        <v>42839854</v>
      </c>
      <c r="K66" s="32">
        <v>0</v>
      </c>
      <c r="L66" s="32">
        <v>318386695</v>
      </c>
      <c r="M66" s="27">
        <v>0.14396238357120886</v>
      </c>
      <c r="N66" s="32">
        <v>1893209745</v>
      </c>
      <c r="O66" s="32">
        <v>42839854</v>
      </c>
      <c r="P66" s="32">
        <v>0</v>
      </c>
      <c r="Q66" s="32">
        <v>318386695</v>
      </c>
      <c r="R66" s="27">
        <v>0.14396238357120886</v>
      </c>
      <c r="S66" s="32">
        <v>1893209745</v>
      </c>
      <c r="T66" s="27">
        <v>0.85603761642879117</v>
      </c>
      <c r="U66" s="32">
        <v>191147426</v>
      </c>
      <c r="V66" s="32">
        <v>49506422</v>
      </c>
      <c r="W66" s="32">
        <v>240653848</v>
      </c>
      <c r="X66" s="27">
        <v>0.10881453941931649</v>
      </c>
      <c r="Y66" s="32">
        <v>30254411</v>
      </c>
      <c r="Z66" s="32">
        <v>346044246.84000003</v>
      </c>
      <c r="AA66" s="27">
        <v>0.15646807915823921</v>
      </c>
      <c r="AB66" s="36">
        <v>681267447.32000005</v>
      </c>
    </row>
    <row r="67" spans="2:31" s="45" customFormat="1" x14ac:dyDescent="0.2">
      <c r="B67" s="47" t="s">
        <v>143</v>
      </c>
      <c r="C67" s="59" t="s">
        <v>144</v>
      </c>
      <c r="D67" s="40">
        <v>106090000</v>
      </c>
      <c r="E67" s="41">
        <v>0</v>
      </c>
      <c r="F67" s="54">
        <v>0</v>
      </c>
      <c r="G67" s="41">
        <v>0</v>
      </c>
      <c r="H67" s="42">
        <v>0</v>
      </c>
      <c r="I67" s="41">
        <v>106090000</v>
      </c>
      <c r="J67" s="41">
        <v>18057016</v>
      </c>
      <c r="K67" s="41">
        <v>0</v>
      </c>
      <c r="L67" s="41">
        <v>99337389</v>
      </c>
      <c r="M67" s="43">
        <v>0.93635016495428414</v>
      </c>
      <c r="N67" s="41">
        <v>6752611</v>
      </c>
      <c r="O67" s="41">
        <v>18057016</v>
      </c>
      <c r="P67" s="41">
        <v>0</v>
      </c>
      <c r="Q67" s="41">
        <v>99337389</v>
      </c>
      <c r="R67" s="43">
        <v>0.93635016495428414</v>
      </c>
      <c r="S67" s="41">
        <v>6752611</v>
      </c>
      <c r="T67" s="43">
        <v>6.3649835045715905E-2</v>
      </c>
      <c r="U67" s="41">
        <v>51727426</v>
      </c>
      <c r="V67" s="41">
        <v>9185633</v>
      </c>
      <c r="W67" s="54">
        <v>60913059</v>
      </c>
      <c r="X67" s="43">
        <v>0.57416400226223019</v>
      </c>
      <c r="Y67" s="41">
        <v>4927338</v>
      </c>
      <c r="Z67" s="41">
        <v>53695426</v>
      </c>
      <c r="AA67" s="43">
        <v>0.50613088886794233</v>
      </c>
      <c r="AB67" s="44">
        <v>45641963</v>
      </c>
      <c r="AC67" s="79"/>
      <c r="AD67" s="79"/>
    </row>
    <row r="68" spans="2:31" s="45" customFormat="1" ht="23.25" customHeight="1" thickBot="1" x14ac:dyDescent="0.25">
      <c r="B68" s="47" t="s">
        <v>145</v>
      </c>
      <c r="C68" s="59" t="s">
        <v>156</v>
      </c>
      <c r="D68" s="59">
        <v>720000000</v>
      </c>
      <c r="E68" s="41">
        <v>0</v>
      </c>
      <c r="F68" s="41">
        <v>0</v>
      </c>
      <c r="G68" s="41">
        <v>0</v>
      </c>
      <c r="H68" s="42"/>
      <c r="I68" s="41">
        <v>720000000</v>
      </c>
      <c r="J68" s="41">
        <v>24782838</v>
      </c>
      <c r="K68" s="41">
        <v>0</v>
      </c>
      <c r="L68" s="41">
        <v>219049306</v>
      </c>
      <c r="M68" s="43">
        <v>0.30423514722222222</v>
      </c>
      <c r="N68" s="41">
        <v>500950694</v>
      </c>
      <c r="O68" s="41">
        <v>24782838</v>
      </c>
      <c r="P68" s="41">
        <v>0</v>
      </c>
      <c r="Q68" s="41">
        <v>219049306</v>
      </c>
      <c r="R68" s="43">
        <v>0.30423514722222222</v>
      </c>
      <c r="S68" s="41">
        <v>500950694</v>
      </c>
      <c r="T68" s="43">
        <v>0.69576485277777778</v>
      </c>
      <c r="U68" s="41">
        <v>139420000</v>
      </c>
      <c r="V68" s="41">
        <v>40320789</v>
      </c>
      <c r="W68" s="54">
        <v>179740789</v>
      </c>
      <c r="X68" s="43">
        <v>0.24963998472222224</v>
      </c>
      <c r="Y68" s="41">
        <v>25327073</v>
      </c>
      <c r="Z68" s="41">
        <v>149757174</v>
      </c>
      <c r="AA68" s="43">
        <v>0.207996075</v>
      </c>
      <c r="AB68" s="44">
        <v>69292132</v>
      </c>
      <c r="AC68" s="45">
        <v>60245860</v>
      </c>
      <c r="AD68" s="46">
        <f>AC68-W67</f>
        <v>-667199</v>
      </c>
    </row>
    <row r="69" spans="2:31" ht="20.25" customHeight="1" x14ac:dyDescent="0.2">
      <c r="B69" s="30" t="s">
        <v>146</v>
      </c>
      <c r="C69" s="80" t="s">
        <v>147</v>
      </c>
      <c r="D69" s="81">
        <v>1580000000</v>
      </c>
      <c r="E69" s="32">
        <v>0</v>
      </c>
      <c r="F69" s="32">
        <v>383674713.41999996</v>
      </c>
      <c r="G69" s="32">
        <v>189181153</v>
      </c>
      <c r="H69" s="32">
        <v>0</v>
      </c>
      <c r="I69" s="32">
        <v>1385506440</v>
      </c>
      <c r="J69" s="32">
        <v>0</v>
      </c>
      <c r="K69" s="32">
        <v>0</v>
      </c>
      <c r="L69" s="32">
        <v>0</v>
      </c>
      <c r="M69" s="27">
        <v>0</v>
      </c>
      <c r="N69" s="32">
        <v>1385506440</v>
      </c>
      <c r="O69" s="32">
        <v>0</v>
      </c>
      <c r="P69" s="32">
        <v>0</v>
      </c>
      <c r="Q69" s="32">
        <v>0</v>
      </c>
      <c r="R69" s="27">
        <v>0</v>
      </c>
      <c r="S69" s="32">
        <v>1385506440</v>
      </c>
      <c r="T69" s="27">
        <v>1</v>
      </c>
      <c r="U69" s="32">
        <v>0</v>
      </c>
      <c r="V69" s="32">
        <v>0</v>
      </c>
      <c r="W69" s="32">
        <v>0</v>
      </c>
      <c r="X69" s="27">
        <v>0.26406006665515303</v>
      </c>
      <c r="Y69" s="32">
        <v>0</v>
      </c>
      <c r="Z69" s="32">
        <v>142591646.84</v>
      </c>
      <c r="AA69" s="27">
        <v>0.2640600682107172</v>
      </c>
      <c r="AB69" s="36">
        <v>566333352.32000005</v>
      </c>
      <c r="AC69" s="1">
        <v>183105324</v>
      </c>
      <c r="AD69" s="64">
        <f>AC69-W68</f>
        <v>3364535</v>
      </c>
    </row>
    <row r="70" spans="2:31" s="45" customFormat="1" ht="18.75" customHeight="1" x14ac:dyDescent="0.2">
      <c r="B70" s="82" t="s">
        <v>157</v>
      </c>
      <c r="C70" s="82" t="s">
        <v>158</v>
      </c>
      <c r="D70" s="82">
        <v>230000000</v>
      </c>
      <c r="E70" s="41"/>
      <c r="F70" s="41">
        <v>0</v>
      </c>
      <c r="G70" s="41">
        <v>0</v>
      </c>
      <c r="H70" s="42">
        <v>0</v>
      </c>
      <c r="I70" s="41">
        <v>230000000</v>
      </c>
      <c r="J70" s="41">
        <v>0</v>
      </c>
      <c r="K70" s="41">
        <v>0</v>
      </c>
      <c r="L70" s="41">
        <v>0</v>
      </c>
      <c r="M70" s="43">
        <v>0</v>
      </c>
      <c r="N70" s="41">
        <v>230000000</v>
      </c>
      <c r="O70" s="41">
        <v>0</v>
      </c>
      <c r="P70" s="41"/>
      <c r="Q70" s="41">
        <v>0</v>
      </c>
      <c r="R70" s="43">
        <v>0</v>
      </c>
      <c r="S70" s="41">
        <v>230000000</v>
      </c>
      <c r="T70" s="43">
        <v>1</v>
      </c>
      <c r="U70" s="41">
        <v>0</v>
      </c>
      <c r="V70" s="41">
        <v>0</v>
      </c>
      <c r="W70" s="41">
        <v>0</v>
      </c>
      <c r="X70" s="43">
        <v>0</v>
      </c>
      <c r="Y70" s="41"/>
      <c r="Z70" s="41">
        <v>0</v>
      </c>
      <c r="AA70" s="43">
        <v>0</v>
      </c>
      <c r="AB70" s="44">
        <v>0</v>
      </c>
      <c r="AC70" s="46"/>
      <c r="AD70" s="46"/>
    </row>
    <row r="71" spans="2:31" s="45" customFormat="1" ht="17.25" customHeight="1" x14ac:dyDescent="0.2">
      <c r="B71" s="82" t="s">
        <v>159</v>
      </c>
      <c r="C71" s="82" t="s">
        <v>160</v>
      </c>
      <c r="D71" s="82">
        <v>350000000</v>
      </c>
      <c r="E71" s="41"/>
      <c r="F71" s="41">
        <v>0</v>
      </c>
      <c r="G71" s="41">
        <v>0</v>
      </c>
      <c r="H71" s="42">
        <v>0</v>
      </c>
      <c r="I71" s="41">
        <v>350000000</v>
      </c>
      <c r="J71" s="41">
        <v>0</v>
      </c>
      <c r="K71" s="41"/>
      <c r="L71" s="41">
        <v>0</v>
      </c>
      <c r="M71" s="43">
        <v>0</v>
      </c>
      <c r="N71" s="41">
        <v>350000000</v>
      </c>
      <c r="O71" s="41">
        <v>0</v>
      </c>
      <c r="P71" s="41"/>
      <c r="Q71" s="41">
        <v>0</v>
      </c>
      <c r="R71" s="43">
        <v>0</v>
      </c>
      <c r="S71" s="41">
        <v>350000000</v>
      </c>
      <c r="T71" s="43">
        <v>1</v>
      </c>
      <c r="U71" s="41">
        <v>0</v>
      </c>
      <c r="V71" s="41">
        <v>0</v>
      </c>
      <c r="W71" s="41">
        <v>0</v>
      </c>
      <c r="X71" s="43">
        <v>0</v>
      </c>
      <c r="Y71" s="41"/>
      <c r="Z71" s="41">
        <v>0</v>
      </c>
      <c r="AA71" s="43">
        <v>0</v>
      </c>
      <c r="AB71" s="44">
        <v>0</v>
      </c>
    </row>
    <row r="72" spans="2:31" s="45" customFormat="1" ht="18" customHeight="1" thickBot="1" x14ac:dyDescent="0.25">
      <c r="B72" s="82" t="s">
        <v>161</v>
      </c>
      <c r="C72" s="82" t="s">
        <v>162</v>
      </c>
      <c r="D72" s="82">
        <v>1000000000</v>
      </c>
      <c r="E72" s="41"/>
      <c r="F72" s="41">
        <v>383674713</v>
      </c>
      <c r="G72" s="41">
        <v>189181153</v>
      </c>
      <c r="H72" s="42">
        <v>0</v>
      </c>
      <c r="I72" s="41">
        <v>805506440</v>
      </c>
      <c r="J72" s="41">
        <v>0</v>
      </c>
      <c r="K72" s="41"/>
      <c r="L72" s="41">
        <v>0</v>
      </c>
      <c r="M72" s="43">
        <v>0</v>
      </c>
      <c r="N72" s="41">
        <v>805506440</v>
      </c>
      <c r="O72" s="41">
        <v>0</v>
      </c>
      <c r="P72" s="41"/>
      <c r="Q72" s="41">
        <v>0</v>
      </c>
      <c r="R72" s="43">
        <v>0</v>
      </c>
      <c r="S72" s="41">
        <v>805506440</v>
      </c>
      <c r="T72" s="43">
        <v>1</v>
      </c>
      <c r="U72" s="41">
        <v>0</v>
      </c>
      <c r="V72" s="41">
        <v>0</v>
      </c>
      <c r="W72" s="41">
        <v>0</v>
      </c>
      <c r="X72" s="43">
        <v>0</v>
      </c>
      <c r="Y72" s="41"/>
      <c r="Z72" s="41">
        <v>0</v>
      </c>
      <c r="AA72" s="43">
        <v>0</v>
      </c>
      <c r="AB72" s="44">
        <v>0</v>
      </c>
    </row>
    <row r="73" spans="2:31" s="45" customFormat="1" ht="30" customHeight="1" x14ac:dyDescent="0.2">
      <c r="B73" s="83">
        <v>4</v>
      </c>
      <c r="C73" s="84" t="s">
        <v>163</v>
      </c>
      <c r="D73" s="22">
        <v>0</v>
      </c>
      <c r="E73" s="22">
        <v>383674713.27999997</v>
      </c>
      <c r="F73" s="22">
        <v>0</v>
      </c>
      <c r="G73" s="22">
        <v>156322295</v>
      </c>
      <c r="H73" s="85">
        <v>0</v>
      </c>
      <c r="I73" s="86">
        <v>539997008.27999997</v>
      </c>
      <c r="J73" s="86">
        <v>0</v>
      </c>
      <c r="K73" s="86">
        <v>0</v>
      </c>
      <c r="L73" s="86">
        <v>354462499.58000004</v>
      </c>
      <c r="M73" s="87">
        <v>0</v>
      </c>
      <c r="N73" s="86">
        <v>185534508.42000002</v>
      </c>
      <c r="O73" s="86">
        <v>0</v>
      </c>
      <c r="P73" s="86">
        <v>0</v>
      </c>
      <c r="Q73" s="86">
        <v>354462499.58000004</v>
      </c>
      <c r="R73" s="88">
        <v>0.65641567294795766</v>
      </c>
      <c r="S73" s="86">
        <v>185534508.42000002</v>
      </c>
      <c r="T73" s="89">
        <v>0</v>
      </c>
      <c r="U73" s="86">
        <v>71295823</v>
      </c>
      <c r="V73" s="86">
        <v>71295823</v>
      </c>
      <c r="W73" s="86">
        <v>71295823</v>
      </c>
      <c r="X73" s="27">
        <v>0.13203003332757651</v>
      </c>
      <c r="Y73" s="86"/>
      <c r="Z73" s="86">
        <v>71295823.420000002</v>
      </c>
      <c r="AA73" s="27">
        <v>0.1320300341053586</v>
      </c>
      <c r="AB73" s="90">
        <v>283166676.16000003</v>
      </c>
    </row>
    <row r="74" spans="2:31" s="45" customFormat="1" ht="17.25" customHeight="1" x14ac:dyDescent="0.2">
      <c r="B74" s="91" t="s">
        <v>164</v>
      </c>
      <c r="C74" s="80" t="s">
        <v>137</v>
      </c>
      <c r="D74" s="32">
        <v>0</v>
      </c>
      <c r="E74" s="32">
        <v>383674713.27999997</v>
      </c>
      <c r="F74" s="32">
        <v>0</v>
      </c>
      <c r="G74" s="32">
        <v>156322295</v>
      </c>
      <c r="H74" s="92"/>
      <c r="I74" s="93">
        <v>539997008.27999997</v>
      </c>
      <c r="J74" s="93">
        <v>0</v>
      </c>
      <c r="K74" s="93"/>
      <c r="L74" s="93">
        <v>354462499.58000004</v>
      </c>
      <c r="M74" s="94">
        <v>0.65641567294795766</v>
      </c>
      <c r="N74" s="93">
        <v>185534508.42000002</v>
      </c>
      <c r="O74" s="93">
        <v>0</v>
      </c>
      <c r="P74" s="93"/>
      <c r="Q74" s="93">
        <v>354462499.58000004</v>
      </c>
      <c r="R74" s="88">
        <v>0.65641567294795766</v>
      </c>
      <c r="S74" s="93">
        <v>185534508.42000002</v>
      </c>
      <c r="T74" s="27">
        <v>0.34358432653352111</v>
      </c>
      <c r="U74" s="93">
        <v>71295823</v>
      </c>
      <c r="V74" s="93"/>
      <c r="W74" s="93">
        <v>71295823</v>
      </c>
      <c r="X74" s="27">
        <v>0.13203003332757651</v>
      </c>
      <c r="Y74" s="93"/>
      <c r="Z74" s="93">
        <v>71295823.420000002</v>
      </c>
      <c r="AA74" s="27">
        <v>0.1320300341053586</v>
      </c>
      <c r="AB74" s="36">
        <v>283166676.16000003</v>
      </c>
      <c r="AE74" s="46"/>
    </row>
    <row r="75" spans="2:31" s="96" customFormat="1" ht="15" customHeight="1" x14ac:dyDescent="0.2">
      <c r="B75" s="91" t="s">
        <v>165</v>
      </c>
      <c r="C75" s="80" t="s">
        <v>147</v>
      </c>
      <c r="D75" s="32"/>
      <c r="E75" s="32">
        <v>383674713.27999997</v>
      </c>
      <c r="F75" s="32"/>
      <c r="G75" s="32">
        <v>156322295</v>
      </c>
      <c r="H75" s="33">
        <v>0</v>
      </c>
      <c r="I75" s="32">
        <v>539997008</v>
      </c>
      <c r="J75" s="93">
        <v>0</v>
      </c>
      <c r="K75" s="93">
        <v>0</v>
      </c>
      <c r="L75" s="93">
        <v>354462499.58000004</v>
      </c>
      <c r="M75" s="95">
        <v>0.65641567328832318</v>
      </c>
      <c r="N75" s="32">
        <v>185534508.42000002</v>
      </c>
      <c r="O75" s="32">
        <v>0</v>
      </c>
      <c r="P75" s="32">
        <v>0</v>
      </c>
      <c r="Q75" s="32">
        <v>354462499.58000004</v>
      </c>
      <c r="R75" s="88">
        <v>0.65641567328832318</v>
      </c>
      <c r="S75" s="32">
        <v>185534508.42000002</v>
      </c>
      <c r="T75" s="88">
        <v>0.34358432671167694</v>
      </c>
      <c r="U75" s="32">
        <v>71295823</v>
      </c>
      <c r="V75" s="32">
        <v>0</v>
      </c>
      <c r="W75" s="32">
        <v>71295823</v>
      </c>
      <c r="X75" s="88">
        <v>0.13203003339603689</v>
      </c>
      <c r="Y75" s="32">
        <v>0</v>
      </c>
      <c r="Z75" s="32">
        <v>71295823.420000002</v>
      </c>
      <c r="AA75" s="27">
        <v>0.13203003417381898</v>
      </c>
      <c r="AB75" s="36">
        <v>283166676.16000003</v>
      </c>
      <c r="AD75" s="97"/>
    </row>
    <row r="76" spans="2:31" s="96" customFormat="1" ht="20.25" customHeight="1" x14ac:dyDescent="0.2">
      <c r="B76" s="98" t="s">
        <v>166</v>
      </c>
      <c r="C76" s="80" t="s">
        <v>140</v>
      </c>
      <c r="D76" s="32">
        <v>0</v>
      </c>
      <c r="E76" s="32">
        <v>383674713.27999997</v>
      </c>
      <c r="F76" s="32">
        <v>0</v>
      </c>
      <c r="G76" s="32">
        <v>156322295</v>
      </c>
      <c r="H76" s="92">
        <v>0</v>
      </c>
      <c r="I76" s="93">
        <v>539997008</v>
      </c>
      <c r="J76" s="93">
        <v>0</v>
      </c>
      <c r="K76" s="93">
        <v>0</v>
      </c>
      <c r="L76" s="93">
        <v>354462499.58000004</v>
      </c>
      <c r="M76" s="94">
        <v>0.65641567328832318</v>
      </c>
      <c r="N76" s="93">
        <v>185534508.42000002</v>
      </c>
      <c r="O76" s="93">
        <v>0</v>
      </c>
      <c r="P76" s="93">
        <v>0</v>
      </c>
      <c r="Q76" s="93">
        <v>354462499.58000004</v>
      </c>
      <c r="R76" s="88">
        <v>0.65641567328832318</v>
      </c>
      <c r="S76" s="93">
        <v>185534508.42000002</v>
      </c>
      <c r="T76" s="27">
        <v>0.34358432671167694</v>
      </c>
      <c r="U76" s="93">
        <v>71295823</v>
      </c>
      <c r="V76" s="93">
        <v>0</v>
      </c>
      <c r="W76" s="93">
        <v>71295823</v>
      </c>
      <c r="X76" s="27">
        <v>0.13203003339603689</v>
      </c>
      <c r="Y76" s="93">
        <v>0</v>
      </c>
      <c r="Z76" s="93">
        <v>71295823.420000002</v>
      </c>
      <c r="AA76" s="27">
        <v>0.13203003417381898</v>
      </c>
      <c r="AB76" s="36">
        <v>283166676.16000003</v>
      </c>
    </row>
    <row r="77" spans="2:31" s="96" customFormat="1" ht="28.5" customHeight="1" thickBot="1" x14ac:dyDescent="0.25">
      <c r="B77" s="99" t="s">
        <v>167</v>
      </c>
      <c r="C77" s="100" t="s">
        <v>142</v>
      </c>
      <c r="D77" s="37">
        <v>0</v>
      </c>
      <c r="E77" s="37">
        <v>383674713.27999997</v>
      </c>
      <c r="F77" s="37">
        <v>0</v>
      </c>
      <c r="G77" s="37">
        <v>156322295</v>
      </c>
      <c r="H77" s="101">
        <v>0</v>
      </c>
      <c r="I77" s="102">
        <v>539997008</v>
      </c>
      <c r="J77" s="102">
        <v>0</v>
      </c>
      <c r="K77" s="102">
        <v>0</v>
      </c>
      <c r="L77" s="102">
        <v>354462499.58000004</v>
      </c>
      <c r="M77" s="103">
        <v>0.65641567328832318</v>
      </c>
      <c r="N77" s="102">
        <v>185534508.42000002</v>
      </c>
      <c r="O77" s="102">
        <v>0</v>
      </c>
      <c r="P77" s="102">
        <v>0</v>
      </c>
      <c r="Q77" s="102">
        <v>354462499.58000004</v>
      </c>
      <c r="R77" s="104">
        <v>0.65641567328832318</v>
      </c>
      <c r="S77" s="102">
        <v>185534508.42000002</v>
      </c>
      <c r="T77" s="105">
        <v>0.34358432671167694</v>
      </c>
      <c r="U77" s="102">
        <v>71295823</v>
      </c>
      <c r="V77" s="102">
        <v>0</v>
      </c>
      <c r="W77" s="102">
        <v>71295823</v>
      </c>
      <c r="X77" s="105">
        <v>0.13203003339603689</v>
      </c>
      <c r="Y77" s="102">
        <v>0</v>
      </c>
      <c r="Z77" s="102">
        <v>71295823.420000002</v>
      </c>
      <c r="AA77" s="105">
        <v>0.13203003417381898</v>
      </c>
      <c r="AB77" s="106">
        <v>283166676.16000003</v>
      </c>
      <c r="AC77" s="97"/>
    </row>
    <row r="78" spans="2:31" s="96" customFormat="1" ht="31.5" customHeight="1" x14ac:dyDescent="0.2">
      <c r="B78" s="82" t="s">
        <v>168</v>
      </c>
      <c r="C78" s="107" t="s">
        <v>169</v>
      </c>
      <c r="D78" s="108">
        <v>0</v>
      </c>
      <c r="E78" s="109">
        <v>0</v>
      </c>
      <c r="F78" s="109">
        <v>0</v>
      </c>
      <c r="G78" s="109">
        <v>142995079</v>
      </c>
      <c r="H78" s="110">
        <v>0</v>
      </c>
      <c r="I78" s="109">
        <v>142995079</v>
      </c>
      <c r="J78" s="109">
        <v>0</v>
      </c>
      <c r="K78" s="109">
        <v>0</v>
      </c>
      <c r="L78" s="41">
        <v>0</v>
      </c>
      <c r="M78" s="111">
        <v>0</v>
      </c>
      <c r="N78" s="109">
        <v>142995079</v>
      </c>
      <c r="O78" s="109">
        <v>0</v>
      </c>
      <c r="P78" s="109">
        <v>0</v>
      </c>
      <c r="Q78" s="41">
        <v>0</v>
      </c>
      <c r="R78" s="112">
        <v>0</v>
      </c>
      <c r="S78" s="113">
        <v>142995079</v>
      </c>
      <c r="T78" s="114">
        <v>1</v>
      </c>
      <c r="U78" s="41">
        <v>0</v>
      </c>
      <c r="V78" s="109">
        <v>0</v>
      </c>
      <c r="W78" s="115">
        <v>0</v>
      </c>
      <c r="X78" s="111">
        <v>0</v>
      </c>
      <c r="Y78" s="41">
        <v>0</v>
      </c>
      <c r="Z78" s="41">
        <v>0</v>
      </c>
      <c r="AA78" s="114">
        <v>0</v>
      </c>
      <c r="AB78" s="44">
        <v>0</v>
      </c>
    </row>
    <row r="79" spans="2:31" s="45" customFormat="1" ht="25.5" x14ac:dyDescent="0.2">
      <c r="B79" s="82" t="s">
        <v>170</v>
      </c>
      <c r="C79" s="107" t="s">
        <v>171</v>
      </c>
      <c r="D79" s="108">
        <v>0</v>
      </c>
      <c r="E79" s="41">
        <v>0</v>
      </c>
      <c r="F79" s="41">
        <v>0</v>
      </c>
      <c r="G79" s="41">
        <v>13237050</v>
      </c>
      <c r="H79" s="42">
        <v>0</v>
      </c>
      <c r="I79" s="109">
        <v>13237050</v>
      </c>
      <c r="J79" s="41">
        <v>0</v>
      </c>
      <c r="K79" s="41">
        <v>0</v>
      </c>
      <c r="L79" s="41">
        <v>0</v>
      </c>
      <c r="M79" s="111">
        <v>0</v>
      </c>
      <c r="N79" s="109">
        <v>13237050</v>
      </c>
      <c r="O79" s="41">
        <v>0</v>
      </c>
      <c r="P79" s="41">
        <v>0</v>
      </c>
      <c r="Q79" s="41">
        <v>0</v>
      </c>
      <c r="R79" s="112">
        <v>0</v>
      </c>
      <c r="S79" s="113">
        <v>13237050</v>
      </c>
      <c r="T79" s="114">
        <v>1</v>
      </c>
      <c r="U79" s="41">
        <v>0</v>
      </c>
      <c r="V79" s="41">
        <v>0</v>
      </c>
      <c r="W79" s="116">
        <v>0</v>
      </c>
      <c r="X79" s="111">
        <v>0</v>
      </c>
      <c r="Y79" s="41">
        <v>0</v>
      </c>
      <c r="Z79" s="41">
        <v>0</v>
      </c>
      <c r="AA79" s="114">
        <v>0</v>
      </c>
      <c r="AB79" s="44">
        <v>0</v>
      </c>
    </row>
    <row r="80" spans="2:31" s="45" customFormat="1" x14ac:dyDescent="0.2">
      <c r="B80" s="117" t="s">
        <v>172</v>
      </c>
      <c r="C80" s="118" t="s">
        <v>173</v>
      </c>
      <c r="D80" s="108">
        <v>0</v>
      </c>
      <c r="E80" s="119">
        <v>65000000</v>
      </c>
      <c r="F80" s="119"/>
      <c r="G80" s="119"/>
      <c r="H80" s="120"/>
      <c r="I80" s="109">
        <v>65000000</v>
      </c>
      <c r="J80" s="119"/>
      <c r="K80" s="119">
        <v>0</v>
      </c>
      <c r="L80" s="41">
        <v>62711497.189999998</v>
      </c>
      <c r="M80" s="111">
        <v>0.96479226446153843</v>
      </c>
      <c r="N80" s="109">
        <v>2288502.8100000024</v>
      </c>
      <c r="O80" s="119">
        <v>0</v>
      </c>
      <c r="P80" s="119">
        <v>0</v>
      </c>
      <c r="Q80" s="41">
        <v>62711497.189999998</v>
      </c>
      <c r="R80" s="112">
        <v>0.96479226446153843</v>
      </c>
      <c r="S80" s="113">
        <v>2288502.8100000024</v>
      </c>
      <c r="T80" s="114">
        <v>3.5207735538461578E-2</v>
      </c>
      <c r="U80" s="41">
        <v>734753</v>
      </c>
      <c r="V80" s="41">
        <v>0</v>
      </c>
      <c r="W80" s="121">
        <v>734753</v>
      </c>
      <c r="X80" s="111">
        <v>1.1303892307692309E-2</v>
      </c>
      <c r="Y80" s="41">
        <v>0</v>
      </c>
      <c r="Z80" s="41">
        <v>734753</v>
      </c>
      <c r="AA80" s="114">
        <v>1.1303892307692309E-2</v>
      </c>
      <c r="AB80" s="44">
        <v>61976744.189999998</v>
      </c>
    </row>
    <row r="81" spans="2:254" s="48" customFormat="1" x14ac:dyDescent="0.2">
      <c r="B81" s="122" t="s">
        <v>174</v>
      </c>
      <c r="C81" s="123" t="s">
        <v>175</v>
      </c>
      <c r="D81" s="54">
        <v>0</v>
      </c>
      <c r="E81" s="41"/>
      <c r="F81" s="41"/>
      <c r="G81" s="41">
        <v>90166</v>
      </c>
      <c r="H81" s="42"/>
      <c r="I81" s="109">
        <v>90166</v>
      </c>
      <c r="J81" s="41">
        <v>0</v>
      </c>
      <c r="K81" s="41">
        <v>0</v>
      </c>
      <c r="L81" s="41">
        <v>90166</v>
      </c>
      <c r="M81" s="111">
        <v>1</v>
      </c>
      <c r="N81" s="109">
        <v>0</v>
      </c>
      <c r="O81" s="41">
        <v>0</v>
      </c>
      <c r="P81" s="41">
        <v>0</v>
      </c>
      <c r="Q81" s="41">
        <v>90166</v>
      </c>
      <c r="R81" s="112">
        <v>1</v>
      </c>
      <c r="S81" s="113">
        <v>0</v>
      </c>
      <c r="T81" s="114">
        <v>0</v>
      </c>
      <c r="U81" s="41">
        <v>90166</v>
      </c>
      <c r="V81" s="41">
        <v>0</v>
      </c>
      <c r="W81" s="121">
        <v>90166</v>
      </c>
      <c r="X81" s="111">
        <v>1</v>
      </c>
      <c r="Y81" s="41">
        <v>0</v>
      </c>
      <c r="Z81" s="41">
        <v>90166</v>
      </c>
      <c r="AA81" s="114">
        <v>1</v>
      </c>
      <c r="AB81" s="44">
        <v>0</v>
      </c>
    </row>
    <row r="82" spans="2:254" s="124" customFormat="1" x14ac:dyDescent="0.2">
      <c r="B82" s="122" t="s">
        <v>176</v>
      </c>
      <c r="C82" s="123" t="s">
        <v>177</v>
      </c>
      <c r="D82" s="123"/>
      <c r="E82" s="42">
        <v>248076068</v>
      </c>
      <c r="F82" s="42"/>
      <c r="G82" s="42"/>
      <c r="H82" s="42"/>
      <c r="I82" s="109">
        <v>248076068</v>
      </c>
      <c r="J82" s="42"/>
      <c r="K82" s="42"/>
      <c r="L82" s="41">
        <v>223782037.16</v>
      </c>
      <c r="M82" s="111">
        <v>0.90207023581170276</v>
      </c>
      <c r="N82" s="109">
        <v>24294030.840000004</v>
      </c>
      <c r="O82" s="42"/>
      <c r="P82" s="42"/>
      <c r="Q82" s="41">
        <v>223782037.16</v>
      </c>
      <c r="R82" s="112">
        <v>0.90207023581170276</v>
      </c>
      <c r="S82" s="113">
        <v>24294030.840000004</v>
      </c>
      <c r="T82" s="114">
        <v>9.7929764188297297E-2</v>
      </c>
      <c r="U82" s="41">
        <v>2592105</v>
      </c>
      <c r="V82" s="42"/>
      <c r="W82" s="121">
        <v>2592105</v>
      </c>
      <c r="X82" s="111">
        <v>1.0448831364095952E-2</v>
      </c>
      <c r="Y82" s="41">
        <v>0</v>
      </c>
      <c r="Z82" s="41">
        <v>2592105</v>
      </c>
      <c r="AA82" s="114">
        <v>1.0448831364095952E-2</v>
      </c>
      <c r="AB82" s="44">
        <v>221189932.16</v>
      </c>
    </row>
    <row r="83" spans="2:254" s="124" customFormat="1" ht="33.75" customHeight="1" x14ac:dyDescent="0.2">
      <c r="B83" s="122" t="s">
        <v>178</v>
      </c>
      <c r="C83" s="123" t="s">
        <v>179</v>
      </c>
      <c r="D83" s="123">
        <v>0</v>
      </c>
      <c r="E83" s="42">
        <v>70598645</v>
      </c>
      <c r="F83" s="42"/>
      <c r="G83" s="41"/>
      <c r="H83" s="42"/>
      <c r="I83" s="109">
        <v>70598645</v>
      </c>
      <c r="J83" s="42"/>
      <c r="K83" s="42"/>
      <c r="L83" s="41">
        <v>67878799.230000004</v>
      </c>
      <c r="M83" s="111">
        <v>0.96147453297439356</v>
      </c>
      <c r="N83" s="109">
        <v>2719845.7699999958</v>
      </c>
      <c r="O83" s="42"/>
      <c r="P83" s="42"/>
      <c r="Q83" s="41">
        <v>67878799.230000004</v>
      </c>
      <c r="R83" s="112">
        <v>0.96147453297439356</v>
      </c>
      <c r="S83" s="113">
        <v>2719845.7699999958</v>
      </c>
      <c r="T83" s="114">
        <v>3.8525467025606455E-2</v>
      </c>
      <c r="U83" s="41">
        <v>67878799</v>
      </c>
      <c r="V83" s="42">
        <v>0</v>
      </c>
      <c r="W83" s="125">
        <v>67878799</v>
      </c>
      <c r="X83" s="126">
        <v>0.96147452971654057</v>
      </c>
      <c r="Y83" s="41">
        <v>0</v>
      </c>
      <c r="Z83" s="41">
        <v>67878799.420000002</v>
      </c>
      <c r="AA83" s="114">
        <v>0.96147453566566332</v>
      </c>
      <c r="AB83" s="44">
        <v>-0.18999999761581421</v>
      </c>
    </row>
    <row r="84" spans="2:254" s="124" customFormat="1" x14ac:dyDescent="0.2">
      <c r="C84" s="127"/>
      <c r="D84" s="128"/>
      <c r="E84" s="129"/>
      <c r="F84" s="129"/>
      <c r="G84" s="128"/>
      <c r="H84" s="129"/>
      <c r="I84" s="129"/>
      <c r="J84" s="129"/>
      <c r="K84" s="129"/>
      <c r="L84" s="128"/>
      <c r="M84" s="130"/>
      <c r="N84" s="129"/>
      <c r="O84" s="129"/>
      <c r="P84" s="129"/>
      <c r="Q84" s="129"/>
      <c r="R84" s="130"/>
      <c r="S84" s="129"/>
      <c r="T84" s="130"/>
      <c r="U84" s="129"/>
      <c r="V84" s="129"/>
      <c r="W84" s="129"/>
      <c r="X84" s="130"/>
      <c r="Y84" s="129"/>
      <c r="Z84" s="129"/>
      <c r="AA84" s="130"/>
      <c r="AB84" s="129"/>
    </row>
    <row r="85" spans="2:254" s="124" customFormat="1" x14ac:dyDescent="0.2">
      <c r="C85" s="127"/>
      <c r="D85" s="128"/>
      <c r="E85" s="129"/>
      <c r="F85" s="129"/>
      <c r="G85" s="128"/>
      <c r="H85" s="129"/>
      <c r="I85" s="129"/>
      <c r="J85" s="129"/>
      <c r="K85" s="129"/>
      <c r="L85" s="128"/>
      <c r="M85" s="130"/>
      <c r="N85" s="129"/>
      <c r="O85" s="129"/>
      <c r="P85" s="129"/>
      <c r="Q85" s="129"/>
      <c r="R85" s="130"/>
      <c r="S85" s="129"/>
      <c r="T85" s="130"/>
      <c r="U85" s="129"/>
      <c r="V85" s="129"/>
      <c r="W85" s="129"/>
      <c r="X85" s="130"/>
      <c r="Y85" s="129"/>
      <c r="Z85" s="129"/>
      <c r="AA85" s="130"/>
      <c r="AB85" s="129"/>
    </row>
    <row r="86" spans="2:254" s="124" customFormat="1" x14ac:dyDescent="0.2">
      <c r="C86" s="127"/>
      <c r="D86" s="128"/>
      <c r="E86" s="129"/>
      <c r="F86" s="129"/>
      <c r="G86" s="128"/>
      <c r="H86" s="129"/>
      <c r="I86" s="129"/>
      <c r="J86" s="129"/>
      <c r="K86" s="129"/>
      <c r="L86" s="128"/>
      <c r="M86" s="130"/>
      <c r="N86" s="129"/>
      <c r="O86" s="129"/>
      <c r="P86" s="129"/>
      <c r="Q86" s="129"/>
      <c r="R86" s="130"/>
      <c r="S86" s="129"/>
      <c r="T86" s="130"/>
      <c r="U86" s="129"/>
      <c r="V86" s="129"/>
      <c r="W86" s="129"/>
      <c r="X86" s="130"/>
      <c r="Y86" s="129"/>
      <c r="Z86" s="129"/>
      <c r="AA86" s="130"/>
      <c r="AB86" s="129"/>
    </row>
    <row r="87" spans="2:254" s="124" customFormat="1" x14ac:dyDescent="0.2">
      <c r="C87" s="127"/>
      <c r="D87" s="129"/>
      <c r="E87" s="129"/>
      <c r="F87" s="129"/>
      <c r="G87" s="128"/>
      <c r="H87" s="129"/>
      <c r="I87" s="129"/>
      <c r="J87" s="129"/>
      <c r="K87" s="129"/>
      <c r="L87" s="128"/>
      <c r="M87" s="130"/>
      <c r="N87" s="129"/>
      <c r="O87" s="129"/>
      <c r="P87" s="129"/>
      <c r="Q87" s="129"/>
      <c r="R87" s="130"/>
      <c r="S87" s="129"/>
      <c r="T87" s="130"/>
      <c r="U87" s="129"/>
      <c r="V87" s="129"/>
      <c r="W87" s="129"/>
      <c r="X87" s="130"/>
      <c r="Y87" s="129"/>
      <c r="Z87" s="129"/>
      <c r="AA87" s="130"/>
      <c r="AB87" s="129"/>
    </row>
    <row r="88" spans="2:254" s="124" customFormat="1" x14ac:dyDescent="0.2">
      <c r="C88" s="127"/>
      <c r="D88" s="129"/>
      <c r="E88" s="129"/>
      <c r="F88" s="129"/>
      <c r="G88" s="128"/>
      <c r="H88" s="129"/>
      <c r="I88" s="129"/>
      <c r="J88" s="129"/>
      <c r="K88" s="129"/>
      <c r="L88" s="129"/>
      <c r="M88" s="130"/>
      <c r="N88" s="129"/>
      <c r="O88" s="129"/>
      <c r="P88" s="129"/>
      <c r="Q88" s="129"/>
      <c r="R88" s="130"/>
      <c r="S88" s="129"/>
      <c r="T88" s="130"/>
      <c r="U88" s="129"/>
      <c r="V88" s="129"/>
      <c r="W88" s="129"/>
      <c r="X88" s="130"/>
      <c r="Y88" s="129"/>
      <c r="Z88" s="129"/>
      <c r="AA88" s="130"/>
      <c r="AB88" s="129"/>
    </row>
    <row r="89" spans="2:254" s="124" customFormat="1" x14ac:dyDescent="0.2">
      <c r="C89" s="127"/>
      <c r="D89" s="129"/>
      <c r="E89" s="129"/>
      <c r="F89" s="129"/>
      <c r="G89" s="128"/>
      <c r="H89" s="129"/>
      <c r="I89" s="129"/>
      <c r="J89" s="129"/>
      <c r="K89" s="129"/>
      <c r="L89" s="129"/>
      <c r="M89" s="130"/>
      <c r="N89" s="129"/>
      <c r="O89" s="129"/>
      <c r="P89" s="129"/>
      <c r="Q89" s="129"/>
      <c r="R89" s="130"/>
      <c r="S89" s="129"/>
      <c r="T89" s="130"/>
      <c r="U89" s="129"/>
      <c r="V89" s="129"/>
      <c r="W89" s="129"/>
      <c r="X89" s="130"/>
      <c r="Y89" s="129"/>
      <c r="Z89" s="129"/>
      <c r="AA89" s="130"/>
      <c r="AB89" s="129"/>
    </row>
    <row r="90" spans="2:254" s="141" customFormat="1" ht="18.75" thickBot="1" x14ac:dyDescent="0.3">
      <c r="B90" s="131"/>
      <c r="C90" s="132" t="s">
        <v>180</v>
      </c>
      <c r="D90" s="133"/>
      <c r="E90" s="133"/>
      <c r="F90" s="134"/>
      <c r="G90" s="135"/>
      <c r="H90" s="134"/>
      <c r="I90" s="134"/>
      <c r="J90" s="134"/>
      <c r="K90" s="134"/>
      <c r="L90" s="133" t="s">
        <v>180</v>
      </c>
      <c r="M90" s="136"/>
      <c r="N90" s="133"/>
      <c r="O90" s="137"/>
      <c r="P90" s="137"/>
      <c r="Q90" s="137"/>
      <c r="R90" s="138"/>
      <c r="S90" s="133"/>
      <c r="T90" s="136"/>
      <c r="U90" s="134"/>
      <c r="V90" s="139"/>
      <c r="W90" s="134"/>
      <c r="X90" s="140"/>
      <c r="Y90" s="134"/>
      <c r="Z90" s="134"/>
      <c r="AA90" s="140"/>
      <c r="AB90" s="134"/>
    </row>
    <row r="91" spans="2:254" s="144" customFormat="1" ht="18.75" thickTop="1" x14ac:dyDescent="0.25">
      <c r="B91" s="142"/>
      <c r="C91" s="143" t="s">
        <v>148</v>
      </c>
      <c r="D91" s="143"/>
      <c r="E91" s="143"/>
      <c r="F91" s="143"/>
      <c r="H91" s="143"/>
      <c r="I91" s="143"/>
      <c r="J91" s="145"/>
      <c r="K91" s="143"/>
      <c r="L91" s="143" t="s">
        <v>149</v>
      </c>
      <c r="M91" s="143"/>
      <c r="N91" s="142"/>
      <c r="O91" s="146"/>
      <c r="P91" s="147"/>
      <c r="Q91" s="147"/>
      <c r="R91" s="146"/>
      <c r="S91" s="142"/>
      <c r="T91" s="142"/>
      <c r="U91" s="141"/>
      <c r="V91" s="141"/>
      <c r="W91" s="141"/>
      <c r="X91" s="141"/>
      <c r="Y91" s="141"/>
      <c r="Z91" s="141"/>
      <c r="AA91" s="141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142"/>
      <c r="FO91" s="142"/>
      <c r="FP91" s="142"/>
      <c r="FQ91" s="142"/>
      <c r="FR91" s="142"/>
      <c r="FS91" s="142"/>
      <c r="FT91" s="142"/>
      <c r="FU91" s="142"/>
      <c r="FV91" s="142"/>
      <c r="FW91" s="142"/>
      <c r="FX91" s="142"/>
      <c r="FY91" s="142"/>
      <c r="FZ91" s="142"/>
      <c r="GA91" s="142"/>
      <c r="GB91" s="142"/>
      <c r="GC91" s="142"/>
      <c r="GD91" s="142"/>
      <c r="GE91" s="142"/>
      <c r="GF91" s="142"/>
      <c r="GG91" s="142"/>
      <c r="GH91" s="142"/>
      <c r="GI91" s="142"/>
      <c r="GJ91" s="142"/>
      <c r="GK91" s="142"/>
      <c r="GL91" s="142"/>
      <c r="GM91" s="142"/>
      <c r="GN91" s="142"/>
      <c r="GO91" s="142"/>
      <c r="GP91" s="142"/>
      <c r="GQ91" s="142"/>
      <c r="GR91" s="142"/>
      <c r="GS91" s="142"/>
      <c r="GT91" s="142"/>
      <c r="GU91" s="142"/>
      <c r="GV91" s="142"/>
      <c r="GW91" s="142"/>
      <c r="GX91" s="142"/>
      <c r="GY91" s="142"/>
      <c r="GZ91" s="142"/>
      <c r="HA91" s="142"/>
      <c r="HB91" s="142"/>
      <c r="HC91" s="142"/>
      <c r="HD91" s="142"/>
      <c r="HE91" s="142"/>
      <c r="HF91" s="142"/>
      <c r="HG91" s="142"/>
      <c r="HH91" s="142"/>
      <c r="HI91" s="142"/>
      <c r="HJ91" s="142"/>
      <c r="HK91" s="142"/>
      <c r="HL91" s="142"/>
      <c r="HM91" s="142"/>
      <c r="HN91" s="142"/>
      <c r="HO91" s="142"/>
      <c r="HP91" s="142"/>
      <c r="HQ91" s="142"/>
      <c r="HR91" s="142"/>
      <c r="HS91" s="142"/>
      <c r="HT91" s="142"/>
      <c r="HU91" s="142"/>
      <c r="HV91" s="142"/>
      <c r="HW91" s="142"/>
      <c r="HX91" s="142"/>
      <c r="HY91" s="142"/>
      <c r="HZ91" s="142"/>
      <c r="IA91" s="142"/>
      <c r="IB91" s="142"/>
      <c r="IC91" s="142"/>
      <c r="ID91" s="142"/>
      <c r="IE91" s="142"/>
      <c r="IF91" s="142"/>
      <c r="IG91" s="142"/>
      <c r="IH91" s="142"/>
      <c r="II91" s="142"/>
      <c r="IJ91" s="142"/>
      <c r="IK91" s="142"/>
      <c r="IL91" s="142"/>
      <c r="IM91" s="142"/>
      <c r="IN91" s="142"/>
      <c r="IO91" s="142"/>
      <c r="IP91" s="142"/>
      <c r="IQ91" s="142"/>
      <c r="IR91" s="142"/>
      <c r="IS91" s="142"/>
      <c r="IT91" s="142"/>
    </row>
    <row r="92" spans="2:254" s="144" customFormat="1" ht="18" x14ac:dyDescent="0.25">
      <c r="B92" s="142"/>
      <c r="C92" s="148" t="s">
        <v>150</v>
      </c>
      <c r="D92" s="143"/>
      <c r="E92" s="143"/>
      <c r="F92" s="143"/>
      <c r="H92" s="143"/>
      <c r="I92" s="143"/>
      <c r="J92" s="145"/>
      <c r="K92" s="143"/>
      <c r="L92" s="145" t="s">
        <v>151</v>
      </c>
      <c r="M92" s="143"/>
      <c r="N92" s="142"/>
      <c r="O92" s="147"/>
      <c r="P92" s="149"/>
      <c r="Q92" s="149"/>
      <c r="R92" s="149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142"/>
      <c r="FO92" s="142"/>
      <c r="FP92" s="142"/>
      <c r="FQ92" s="142"/>
      <c r="FR92" s="142"/>
      <c r="FS92" s="142"/>
      <c r="FT92" s="142"/>
      <c r="FU92" s="142"/>
      <c r="FV92" s="142"/>
      <c r="FW92" s="142"/>
      <c r="FX92" s="142"/>
      <c r="FY92" s="142"/>
      <c r="FZ92" s="142"/>
      <c r="GA92" s="142"/>
      <c r="GB92" s="142"/>
      <c r="GC92" s="142"/>
      <c r="GD92" s="142"/>
      <c r="GE92" s="142"/>
      <c r="GF92" s="142"/>
      <c r="GG92" s="142"/>
      <c r="GH92" s="142"/>
      <c r="GI92" s="142"/>
      <c r="GJ92" s="142"/>
      <c r="GK92" s="142"/>
      <c r="GL92" s="142"/>
      <c r="GM92" s="142"/>
      <c r="GN92" s="142"/>
      <c r="GO92" s="142"/>
      <c r="GP92" s="142"/>
      <c r="GQ92" s="142"/>
      <c r="GR92" s="142"/>
      <c r="GS92" s="142"/>
      <c r="GT92" s="142"/>
      <c r="GU92" s="142"/>
      <c r="GV92" s="142"/>
      <c r="GW92" s="142"/>
      <c r="GX92" s="142"/>
      <c r="GY92" s="142"/>
      <c r="GZ92" s="142"/>
      <c r="HA92" s="142"/>
      <c r="HB92" s="142"/>
      <c r="HC92" s="142"/>
      <c r="HD92" s="142"/>
      <c r="HE92" s="142"/>
      <c r="HF92" s="142"/>
      <c r="HG92" s="142"/>
      <c r="HH92" s="142"/>
      <c r="HI92" s="142"/>
      <c r="HJ92" s="142"/>
      <c r="HK92" s="142"/>
      <c r="HL92" s="142"/>
      <c r="HM92" s="142"/>
      <c r="HN92" s="142"/>
      <c r="HO92" s="142"/>
      <c r="HP92" s="142"/>
      <c r="HQ92" s="142"/>
      <c r="HR92" s="142"/>
      <c r="HS92" s="142"/>
      <c r="HT92" s="142"/>
      <c r="HU92" s="142"/>
      <c r="HV92" s="142"/>
      <c r="HW92" s="142"/>
      <c r="HX92" s="142"/>
      <c r="HY92" s="142"/>
      <c r="HZ92" s="142"/>
      <c r="IA92" s="142"/>
      <c r="IB92" s="142"/>
      <c r="IC92" s="142"/>
      <c r="ID92" s="142"/>
      <c r="IE92" s="142"/>
      <c r="IF92" s="142"/>
      <c r="IG92" s="142"/>
      <c r="IH92" s="142"/>
      <c r="II92" s="142"/>
      <c r="IJ92" s="142"/>
      <c r="IK92" s="142"/>
      <c r="IL92" s="142"/>
      <c r="IM92" s="142"/>
      <c r="IN92" s="142"/>
      <c r="IO92" s="142"/>
      <c r="IP92" s="142"/>
      <c r="IQ92" s="142"/>
      <c r="IR92" s="142"/>
      <c r="IS92" s="142"/>
      <c r="IT92" s="142"/>
    </row>
    <row r="93" spans="2:254" s="144" customFormat="1" ht="18" x14ac:dyDescent="0.25">
      <c r="B93" s="142"/>
      <c r="C93" s="143" t="s">
        <v>152</v>
      </c>
      <c r="D93" s="142"/>
      <c r="E93" s="142"/>
      <c r="F93" s="142"/>
      <c r="H93" s="142"/>
      <c r="I93" s="142"/>
      <c r="J93" s="145"/>
      <c r="K93" s="142"/>
      <c r="L93" s="145" t="s">
        <v>153</v>
      </c>
      <c r="M93" s="142"/>
      <c r="N93" s="142"/>
      <c r="O93" s="150"/>
      <c r="P93" s="149"/>
      <c r="Q93" s="146"/>
      <c r="R93" s="146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  <c r="GN93" s="142"/>
      <c r="GO93" s="142"/>
      <c r="GP93" s="142"/>
      <c r="GQ93" s="142"/>
      <c r="GR93" s="142"/>
      <c r="GS93" s="142"/>
      <c r="GT93" s="142"/>
      <c r="GU93" s="142"/>
      <c r="GV93" s="142"/>
      <c r="GW93" s="142"/>
      <c r="GX93" s="142"/>
      <c r="GY93" s="142"/>
      <c r="GZ93" s="142"/>
      <c r="HA93" s="142"/>
      <c r="HB93" s="142"/>
      <c r="HC93" s="142"/>
      <c r="HD93" s="142"/>
      <c r="HE93" s="142"/>
      <c r="HF93" s="142"/>
      <c r="HG93" s="142"/>
      <c r="HH93" s="142"/>
      <c r="HI93" s="142"/>
      <c r="HJ93" s="142"/>
      <c r="HK93" s="142"/>
      <c r="HL93" s="142"/>
      <c r="HM93" s="142"/>
      <c r="HN93" s="142"/>
      <c r="HO93" s="142"/>
      <c r="HP93" s="142"/>
      <c r="HQ93" s="142"/>
      <c r="HR93" s="142"/>
      <c r="HS93" s="142"/>
      <c r="HT93" s="142"/>
      <c r="HU93" s="142"/>
      <c r="HV93" s="142"/>
      <c r="HW93" s="142"/>
      <c r="HX93" s="142"/>
      <c r="HY93" s="142"/>
      <c r="HZ93" s="142"/>
      <c r="IA93" s="142"/>
      <c r="IB93" s="142"/>
      <c r="IC93" s="142"/>
      <c r="ID93" s="142"/>
      <c r="IE93" s="142"/>
      <c r="IF93" s="142"/>
      <c r="IG93" s="142"/>
      <c r="IH93" s="142"/>
      <c r="II93" s="142"/>
      <c r="IJ93" s="142"/>
      <c r="IK93" s="142"/>
      <c r="IL93" s="142"/>
      <c r="IM93" s="142"/>
      <c r="IN93" s="142"/>
      <c r="IO93" s="142"/>
      <c r="IP93" s="142"/>
      <c r="IQ93" s="142"/>
      <c r="IR93" s="142"/>
      <c r="IS93" s="142"/>
      <c r="IT93" s="142"/>
    </row>
    <row r="94" spans="2:254" s="151" customFormat="1" ht="18" x14ac:dyDescent="0.25">
      <c r="C94" s="145" t="s">
        <v>0</v>
      </c>
      <c r="L94" s="145" t="s">
        <v>154</v>
      </c>
      <c r="Q94" s="152"/>
    </row>
    <row r="95" spans="2:254" x14ac:dyDescent="0.2">
      <c r="C95" s="1" t="s">
        <v>155</v>
      </c>
      <c r="P95" s="64"/>
    </row>
    <row r="96" spans="2:254" x14ac:dyDescent="0.2">
      <c r="P96" s="64"/>
    </row>
    <row r="97" spans="11:16" x14ac:dyDescent="0.2"/>
    <row r="98" spans="11:16" hidden="1" x14ac:dyDescent="0.2">
      <c r="P98" s="64"/>
    </row>
    <row r="99" spans="11:16" hidden="1" x14ac:dyDescent="0.2">
      <c r="P99" s="64"/>
    </row>
    <row r="100" spans="11:16" hidden="1" x14ac:dyDescent="0.2"/>
    <row r="101" spans="11:16" hidden="1" x14ac:dyDescent="0.2"/>
    <row r="102" spans="11:16" hidden="1" x14ac:dyDescent="0.2">
      <c r="K102" s="155"/>
      <c r="L102" s="155"/>
      <c r="M102" s="155"/>
      <c r="N102" s="155"/>
    </row>
    <row r="103" spans="11:16" hidden="1" x14ac:dyDescent="0.2">
      <c r="K103" s="155"/>
      <c r="L103" s="155"/>
      <c r="M103" s="155"/>
      <c r="N103" s="155"/>
    </row>
    <row r="104" spans="11:16" hidden="1" x14ac:dyDescent="0.2">
      <c r="K104" s="155"/>
      <c r="L104" s="155"/>
      <c r="M104" s="155"/>
      <c r="N104" s="155"/>
      <c r="O104" s="156"/>
    </row>
    <row r="105" spans="11:16" hidden="1" x14ac:dyDescent="0.2">
      <c r="K105" s="155"/>
      <c r="L105" s="155"/>
      <c r="M105" s="155"/>
      <c r="N105" s="155"/>
    </row>
    <row r="106" spans="11:16" hidden="1" x14ac:dyDescent="0.2">
      <c r="K106" s="155"/>
      <c r="L106" s="155"/>
      <c r="M106" s="155"/>
      <c r="N106" s="155"/>
    </row>
  </sheetData>
  <mergeCells count="31">
    <mergeCell ref="W6:W8"/>
    <mergeCell ref="X6:X8"/>
    <mergeCell ref="K6:K8"/>
    <mergeCell ref="L6:L8"/>
    <mergeCell ref="M6:M8"/>
    <mergeCell ref="N6:N8"/>
    <mergeCell ref="O6:O8"/>
    <mergeCell ref="P6:P8"/>
    <mergeCell ref="S6:S8"/>
    <mergeCell ref="T6:T8"/>
    <mergeCell ref="U6:U8"/>
    <mergeCell ref="V6:V8"/>
    <mergeCell ref="E7:F7"/>
    <mergeCell ref="G7:G8"/>
    <mergeCell ref="H7:H8"/>
    <mergeCell ref="B1:AB1"/>
    <mergeCell ref="B2:AB2"/>
    <mergeCell ref="B3:AB3"/>
    <mergeCell ref="B4:AB4"/>
    <mergeCell ref="B6:B8"/>
    <mergeCell ref="C6:C8"/>
    <mergeCell ref="D6:D8"/>
    <mergeCell ref="E6:H6"/>
    <mergeCell ref="I6:I8"/>
    <mergeCell ref="J6:J8"/>
    <mergeCell ref="Y6:Y8"/>
    <mergeCell ref="Z6:Z8"/>
    <mergeCell ref="AA6:AA8"/>
    <mergeCell ref="AB6:AB8"/>
    <mergeCell ref="Q6:Q8"/>
    <mergeCell ref="R6:R8"/>
  </mergeCells>
  <printOptions horizontalCentered="1" gridLines="1"/>
  <pageMargins left="0.59055118110236227" right="1.1811023622047245" top="0.39370078740157483" bottom="0.39370078740157483" header="0.31496062992125984" footer="0.31496062992125984"/>
  <pageSetup paperSize="258" scale="50" fitToWidth="2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2019-02-07T15:32:12Z</dcterms:created>
  <dcterms:modified xsi:type="dcterms:W3CDTF">2019-03-08T21:21:08Z</dcterms:modified>
</cp:coreProperties>
</file>