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ESUPUESTO EDUA 2018\"/>
    </mc:Choice>
  </mc:AlternateContent>
  <bookViews>
    <workbookView xWindow="0" yWindow="0" windowWidth="28800" windowHeight="11535"/>
  </bookViews>
  <sheets>
    <sheet name="JUNI" sheetId="1" r:id="rId1"/>
  </sheets>
  <definedNames>
    <definedName name="_xlnm.Print_Area" localSheetId="0">JUNI!$A$1:$AA$94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83" i="1" l="1"/>
  <c r="AC83" i="1"/>
  <c r="AB83" i="1"/>
  <c r="AD82" i="1"/>
  <c r="AC82" i="1"/>
  <c r="AB82" i="1"/>
  <c r="AD81" i="1"/>
  <c r="AC81" i="1"/>
  <c r="AB81" i="1"/>
  <c r="AD80" i="1"/>
  <c r="AC80" i="1"/>
  <c r="AB80" i="1"/>
  <c r="AB68" i="1"/>
  <c r="AD67" i="1"/>
  <c r="AC67" i="1"/>
  <c r="AB67" i="1"/>
  <c r="AD61" i="1"/>
  <c r="AC61" i="1"/>
  <c r="AB61" i="1"/>
  <c r="AD58" i="1"/>
  <c r="AC58" i="1"/>
  <c r="AB58" i="1"/>
  <c r="AD57" i="1"/>
  <c r="AC57" i="1"/>
  <c r="AB57" i="1"/>
  <c r="AD54" i="1"/>
  <c r="AC54" i="1"/>
  <c r="AB54" i="1"/>
  <c r="AD53" i="1"/>
  <c r="AC53" i="1"/>
  <c r="AB53" i="1"/>
  <c r="AD52" i="1"/>
  <c r="AC52" i="1"/>
  <c r="AB52" i="1"/>
  <c r="AD47" i="1"/>
  <c r="AC47" i="1"/>
  <c r="AB47" i="1"/>
  <c r="AF47" i="1" s="1"/>
  <c r="AF46" i="1"/>
  <c r="AF45" i="1"/>
  <c r="AD44" i="1"/>
  <c r="AC44" i="1"/>
  <c r="AB44" i="1"/>
  <c r="AF44" i="1" s="1"/>
  <c r="AF43" i="1"/>
  <c r="AD42" i="1"/>
  <c r="AC42" i="1"/>
  <c r="AB42" i="1"/>
  <c r="AF42" i="1" s="1"/>
  <c r="AF41" i="1"/>
  <c r="AD40" i="1"/>
  <c r="AF40" i="1" s="1"/>
  <c r="AC40" i="1"/>
  <c r="AB40" i="1"/>
  <c r="AE39" i="1"/>
  <c r="AD39" i="1"/>
  <c r="AC39" i="1"/>
  <c r="AB39" i="1"/>
  <c r="AF39" i="1" s="1"/>
  <c r="AF38" i="1"/>
  <c r="AD38" i="1"/>
  <c r="AC38" i="1"/>
  <c r="AB38" i="1"/>
  <c r="AF35" i="1"/>
  <c r="AD35" i="1"/>
  <c r="AC35" i="1"/>
  <c r="AB35" i="1"/>
  <c r="AF34" i="1"/>
  <c r="AD34" i="1"/>
  <c r="AC34" i="1"/>
  <c r="AB34" i="1"/>
  <c r="AF33" i="1"/>
  <c r="AD32" i="1"/>
  <c r="AE32" i="1" s="1"/>
  <c r="AC32" i="1"/>
  <c r="AB32" i="1"/>
  <c r="AF32" i="1" s="1"/>
  <c r="AF31" i="1"/>
  <c r="AF30" i="1"/>
  <c r="AD30" i="1"/>
  <c r="AC30" i="1"/>
  <c r="AB30" i="1"/>
  <c r="AF21" i="1"/>
  <c r="AD21" i="1"/>
  <c r="AC21" i="1"/>
  <c r="AB21" i="1"/>
  <c r="AF20" i="1"/>
  <c r="AD20" i="1"/>
  <c r="AC20" i="1"/>
  <c r="AB20" i="1"/>
  <c r="AF19" i="1"/>
  <c r="AD19" i="1"/>
  <c r="AC19" i="1"/>
  <c r="AB19" i="1"/>
  <c r="AF18" i="1"/>
  <c r="AD18" i="1"/>
  <c r="AC18" i="1"/>
  <c r="AB18" i="1"/>
  <c r="AF17" i="1"/>
  <c r="AD17" i="1"/>
  <c r="AC17" i="1"/>
  <c r="AB17" i="1"/>
  <c r="AD16" i="1"/>
  <c r="AC16" i="1"/>
  <c r="AB16" i="1"/>
  <c r="AE16" i="1" s="1"/>
  <c r="AG32" i="1" l="1"/>
  <c r="AF16" i="1"/>
</calcChain>
</file>

<file path=xl/comments1.xml><?xml version="1.0" encoding="utf-8"?>
<comments xmlns="http://schemas.openxmlformats.org/spreadsheetml/2006/main">
  <authors>
    <author>PC LENOVO</author>
    <author>edwa13</author>
    <author>admin</author>
  </authors>
  <commentList>
    <comment ref="V47" authorId="0" shapeId="0">
      <text>
        <r>
          <rPr>
            <b/>
            <sz val="9"/>
            <color indexed="81"/>
            <rFont val="Tahoma"/>
            <family val="2"/>
          </rPr>
          <t>Vlor en libros:4.106.134 mas iva 234.387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52" authorId="1" shapeId="0">
      <text>
        <r>
          <rPr>
            <b/>
            <sz val="9"/>
            <color indexed="81"/>
            <rFont val="Tahoma"/>
            <family val="2"/>
          </rPr>
          <t>Vlr Libros $20.688.274 + IVA 127.483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54" authorId="1" shapeId="0">
      <text>
        <r>
          <rPr>
            <b/>
            <sz val="9"/>
            <color indexed="81"/>
            <rFont val="Tahoma"/>
            <family val="2"/>
          </rPr>
          <t>edwa13: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54" authorId="2" shapeId="0">
      <text>
        <r>
          <rPr>
            <b/>
            <sz val="9"/>
            <color indexed="81"/>
            <rFont val="Tahoma"/>
            <family val="2"/>
          </rPr>
          <t>Vlr libros:431,867+ iva comcel 82,055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55" authorId="2" shapeId="0">
      <text>
        <r>
          <rPr>
            <b/>
            <sz val="9"/>
            <color indexed="81"/>
            <rFont val="Tahoma"/>
            <family val="2"/>
          </rPr>
          <t>Vlr Libro:6.757.713 + iva 1.283.966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57" authorId="1" shapeId="0">
      <text>
        <r>
          <rPr>
            <b/>
            <sz val="9"/>
            <color indexed="81"/>
            <rFont val="Tahoma"/>
            <family val="2"/>
          </rPr>
          <t>Vlor libro:684.374 mas iva 20.900</t>
        </r>
      </text>
    </comment>
    <comment ref="V67" authorId="2" shapeId="0">
      <text>
        <r>
          <rPr>
            <b/>
            <sz val="9"/>
            <color indexed="81"/>
            <rFont val="Tahoma"/>
            <family val="2"/>
          </rPr>
          <t>Vlr en Libros: Vlor Libros:48.291.307 mas iva 236.303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68" authorId="1" shapeId="0">
      <text>
        <r>
          <rPr>
            <b/>
            <sz val="9"/>
            <color indexed="81"/>
            <rFont val="Tahoma"/>
            <family val="2"/>
          </rPr>
          <t>Vlr Libros 127.898.833 mas iva 236.303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<sst xmlns="http://schemas.openxmlformats.org/spreadsheetml/2006/main" count="192" uniqueCount="181">
  <si>
    <t>EMPRESA DE DESARROLLO URBANO DE ARMENIA LTDA EDUA</t>
  </si>
  <si>
    <t>NIT. 890.001.424-3</t>
  </si>
  <si>
    <t>EJECUCIÓN PRESUPUESTAL DE GASTOS JUNIO DE 2018</t>
  </si>
  <si>
    <t xml:space="preserve">CODIGO </t>
  </si>
  <si>
    <t>NOMBRE</t>
  </si>
  <si>
    <t>APROPIACIÓN INICIAL</t>
  </si>
  <si>
    <t>MODIFICACIONES</t>
  </si>
  <si>
    <t>APROPIACION DEFINITIVA</t>
  </si>
  <si>
    <t>CERTIFICADO DEL MES</t>
  </si>
  <si>
    <t>LIBERACION DE DISPONIBILIDAD</t>
  </si>
  <si>
    <t>CERTIFICADO ACUMULADO</t>
  </si>
  <si>
    <t>% EJECUTADO CERTIFICADO</t>
  </si>
  <si>
    <t>APROPIACION DISPONIBLE</t>
  </si>
  <si>
    <t>REGISTRO DEL MES</t>
  </si>
  <si>
    <t>LIBERACION DE REGISTRO</t>
  </si>
  <si>
    <t>REGISTRO ACUMULADO</t>
  </si>
  <si>
    <t>% EJECUTADO REGISTRO</t>
  </si>
  <si>
    <t xml:space="preserve">SALDO DE APROPIACION </t>
  </si>
  <si>
    <t>% DE APROPIACION</t>
  </si>
  <si>
    <t>EJECUTADO ANTERIOR</t>
  </si>
  <si>
    <t>EJECUTADO MES</t>
  </si>
  <si>
    <t>TOTAL EJECUTADO</t>
  </si>
  <si>
    <t>% EJECUTADO</t>
  </si>
  <si>
    <t>PAGOS</t>
  </si>
  <si>
    <t>PAGOS ACUMULADOS</t>
  </si>
  <si>
    <t>% EJECUTADO PAGOS</t>
  </si>
  <si>
    <t>SALDO POR PAGAR</t>
  </si>
  <si>
    <t>TRASLADOS</t>
  </si>
  <si>
    <t>ADICIONES</t>
  </si>
  <si>
    <t>REDUCCIONES</t>
  </si>
  <si>
    <t>CREDITOS</t>
  </si>
  <si>
    <t>CONTRACREDITOS</t>
  </si>
  <si>
    <t>RP</t>
  </si>
  <si>
    <t>PAGO TOTAL</t>
  </si>
  <si>
    <t xml:space="preserve">PRESUPUESTO DE GASTOS E INVERSIONES </t>
  </si>
  <si>
    <t>2</t>
  </si>
  <si>
    <t>GASTOS</t>
  </si>
  <si>
    <t>2.1</t>
  </si>
  <si>
    <t>GASTOS DE FUNCIONAMIENTO</t>
  </si>
  <si>
    <t>2.1.01</t>
  </si>
  <si>
    <t>GASTOS DE PERSONAL</t>
  </si>
  <si>
    <t>2.1.01.01</t>
  </si>
  <si>
    <t>Servicios Personales Asociados a la Nómina</t>
  </si>
  <si>
    <t>2.1.01.01.01</t>
  </si>
  <si>
    <t>Sueldos de Personal de Nómina</t>
  </si>
  <si>
    <t>2.1.01.01.01.01</t>
  </si>
  <si>
    <t>Sueldos</t>
  </si>
  <si>
    <t>2.1.01.01.05</t>
  </si>
  <si>
    <t>Bonificación por Servicios Prestados</t>
  </si>
  <si>
    <t>2.1.01.01.07</t>
  </si>
  <si>
    <t>Bonificación Especial por Recreación</t>
  </si>
  <si>
    <t>2.1.01.01.17</t>
  </si>
  <si>
    <t>Prima de Navidad</t>
  </si>
  <si>
    <t>2.1.01.01.19</t>
  </si>
  <si>
    <t>Prima de Servicios</t>
  </si>
  <si>
    <t>2.1.01.01.21</t>
  </si>
  <si>
    <t>Prima de Vacaciones</t>
  </si>
  <si>
    <t>2.1.01.01.98</t>
  </si>
  <si>
    <t>Otros Servicios Personales Asociados a la Nómina (VACACIONES)</t>
  </si>
  <si>
    <t>2.1.01.02</t>
  </si>
  <si>
    <t>Servicios Personales Indirectos</t>
  </si>
  <si>
    <t>2.1.01.02.03</t>
  </si>
  <si>
    <t>Honorarios Profesionales</t>
  </si>
  <si>
    <t>2.1.01.02.09</t>
  </si>
  <si>
    <t>Remuneración por Servicios Técnicos</t>
  </si>
  <si>
    <t>2.1.01.03</t>
  </si>
  <si>
    <t>Contribuciones Inherentes a la Nómina</t>
  </si>
  <si>
    <t>2.1.01.03.01</t>
  </si>
  <si>
    <t>Al Sector Público</t>
  </si>
  <si>
    <t>2.1.01.03.01.01</t>
  </si>
  <si>
    <t>Aportes Previsión Social</t>
  </si>
  <si>
    <t>2.1.01.03.01.01.01</t>
  </si>
  <si>
    <t>Cesantías</t>
  </si>
  <si>
    <t>2.1.01.03.01.01.01.01</t>
  </si>
  <si>
    <t>Cesantias Régimen Retroactivo</t>
  </si>
  <si>
    <t>2.1.01.03.01.01.01,02</t>
  </si>
  <si>
    <t xml:space="preserve">Fondos de Cesantías </t>
  </si>
  <si>
    <t>2.1.01.03.01.01.03</t>
  </si>
  <si>
    <t>Pensiones</t>
  </si>
  <si>
    <t>2.1.01.03.01.01.03.01</t>
  </si>
  <si>
    <t>Fondos de Pensiones</t>
  </si>
  <si>
    <t>2.1.01.03.01.03</t>
  </si>
  <si>
    <t>Aportes Parafiscales</t>
  </si>
  <si>
    <t>2.1.01.03.01.03.01</t>
  </si>
  <si>
    <t>Servicio Nacional de Aprendizaje -SENA-</t>
  </si>
  <si>
    <t>2.1.01.03.01.03.03</t>
  </si>
  <si>
    <t>Instituto Colombiano de Bienestar Familiar -ICBF-</t>
  </si>
  <si>
    <t>2.1.01.03.03</t>
  </si>
  <si>
    <t>Al Sector Privado</t>
  </si>
  <si>
    <t>2.1.01.03.03.01</t>
  </si>
  <si>
    <t>2.1.01.03.03.01.01</t>
  </si>
  <si>
    <t>Fondos de Cesantías</t>
  </si>
  <si>
    <t>2.1.01.03.03.01.03</t>
  </si>
  <si>
    <t>2.1.01.03.03.01.05</t>
  </si>
  <si>
    <t>Empresas Promotoras de Salud</t>
  </si>
  <si>
    <t>2.1.01.03.03.02</t>
  </si>
  <si>
    <t>Administradoras Riesgos Profesionales</t>
  </si>
  <si>
    <t>2.1.01.03.03.02.01</t>
  </si>
  <si>
    <t>2.1.01.03.03.03</t>
  </si>
  <si>
    <t>Aportes Parafiscales a las Cajas de Compensación Familiar</t>
  </si>
  <si>
    <t>2.1.01.03.03.03.01</t>
  </si>
  <si>
    <t>2.1.02</t>
  </si>
  <si>
    <t>GASTOS GENERALES</t>
  </si>
  <si>
    <t>2.1.02.01</t>
  </si>
  <si>
    <t>Adquisición de Bienes</t>
  </si>
  <si>
    <t>2.1.02.01.01</t>
  </si>
  <si>
    <t>Materiales y Suministros</t>
  </si>
  <si>
    <t>2.1.02.01.03</t>
  </si>
  <si>
    <t>Compra de Equipos</t>
  </si>
  <si>
    <t>2.1.02.01.07</t>
  </si>
  <si>
    <t>Bienestar Social</t>
  </si>
  <si>
    <t>2.1.02.02</t>
  </si>
  <si>
    <t>Adquisición de Servicios</t>
  </si>
  <si>
    <t>2.1.02.02.01</t>
  </si>
  <si>
    <t>Capacitación</t>
  </si>
  <si>
    <t>2.1.02.02.03</t>
  </si>
  <si>
    <t>Viaticos y Gastos de Viaje</t>
  </si>
  <si>
    <t>2.1.02.02.05</t>
  </si>
  <si>
    <t>Comunicaciones y Transporte</t>
  </si>
  <si>
    <t>2.1.02.02.07</t>
  </si>
  <si>
    <t>Servicios Públicos</t>
  </si>
  <si>
    <t>2.1.02.02.09</t>
  </si>
  <si>
    <t>Seguros</t>
  </si>
  <si>
    <t>2.1.02.02.13</t>
  </si>
  <si>
    <t>Impresos y Publicaciones</t>
  </si>
  <si>
    <t>2.1.02.02.15</t>
  </si>
  <si>
    <t>Mantenimiento</t>
  </si>
  <si>
    <t>2.1.02.02.23</t>
  </si>
  <si>
    <t>Comisiones, Intereses y demás Gastos Bancarios y Fiduciarios</t>
  </si>
  <si>
    <t>2.1.03</t>
  </si>
  <si>
    <t>TRANSFERENCIAS CORRIENTES</t>
  </si>
  <si>
    <t>2.1.03.98</t>
  </si>
  <si>
    <t>Otras Transferencias</t>
  </si>
  <si>
    <t>2.1.03.98.05</t>
  </si>
  <si>
    <t>Cuota de Auditaje</t>
  </si>
  <si>
    <t>2.1.03.98.07</t>
  </si>
  <si>
    <t>Sentencias y Conciliaciones</t>
  </si>
  <si>
    <t>2.2</t>
  </si>
  <si>
    <t>GASTOS DE INVERSION</t>
  </si>
  <si>
    <t>2.2.01</t>
  </si>
  <si>
    <t>2.2.01.98</t>
  </si>
  <si>
    <t>Otros Gastos de Inversión</t>
  </si>
  <si>
    <t>2.2.01.98.98</t>
  </si>
  <si>
    <t>Otros Gastos de Inversión no especificados</t>
  </si>
  <si>
    <t>2.2.01.98.98.01</t>
  </si>
  <si>
    <t>Contrato Interadministrativo No. 016 de 2012 - INMOBILIARIA</t>
  </si>
  <si>
    <t>2.2.01.98.98.02.01</t>
  </si>
  <si>
    <t>Contrato Interadministrativo No. 2017-035 - SETTA</t>
  </si>
  <si>
    <t>2.2.01.98.98.03</t>
  </si>
  <si>
    <t>Otros Gastos</t>
  </si>
  <si>
    <t>2.2.01.98.98.03.01</t>
  </si>
  <si>
    <t>Contrato Interadministrativo No. 006 de 2017 - ORNATO, SIEMBRA Y MANTENIMIENTO DE JARDINES</t>
  </si>
  <si>
    <t>2.2.01.98.98.03.04</t>
  </si>
  <si>
    <t>Contrato interadministrativo No. 004 de 2017 - INFRAESTRUCTURA</t>
  </si>
  <si>
    <t>2.2.01.98.98.03.10</t>
  </si>
  <si>
    <t>Otros Contratos Interadministrativos</t>
  </si>
  <si>
    <t>CONTRATOS INTERADMINISTRATIVOS DE LA VIGENCIA ANTERIOR</t>
  </si>
  <si>
    <t>4.1</t>
  </si>
  <si>
    <t>4.1.01</t>
  </si>
  <si>
    <t>4.1.01.98</t>
  </si>
  <si>
    <t>4.1.01.98.98</t>
  </si>
  <si>
    <t>4.1.01.98.98.01</t>
  </si>
  <si>
    <t>Contrato inetradministrativo 008 de 2015 - CENTRO CULTURAL Y TURISTICO LA ESTACION FASE I</t>
  </si>
  <si>
    <t>4.1.01.98.98.05</t>
  </si>
  <si>
    <t>Contrato interadministrativo Especifico No 1112 de 2016 - ARCHIPIELAGO DE SAN ANDRES Y PROVIDENCIA</t>
  </si>
  <si>
    <t>4.1.01.98.98.10</t>
  </si>
  <si>
    <t>Contrato Interadministrativo No 022 de 2017 Zoonosis</t>
  </si>
  <si>
    <t>4.1.01.98.98.03.13</t>
  </si>
  <si>
    <t>Contrato Interadministrativo No 020 de 2017 Estudio Suelos</t>
  </si>
  <si>
    <t>4.1.01.98.98.03.16</t>
  </si>
  <si>
    <t>Contrato Interadministrativo No 023 de 2017 /PLACITA</t>
  </si>
  <si>
    <t>4.1.01.98.98.03.17</t>
  </si>
  <si>
    <t>Contrato Interadministrativo No 021 de 2017 / PARADERO DE TAXISTAS</t>
  </si>
  <si>
    <t>REVISO</t>
  </si>
  <si>
    <t>ELABORO</t>
  </si>
  <si>
    <t>JACKSON PELAEZ PEREZ</t>
  </si>
  <si>
    <t>ANDRES MAURICIO OLARTE VALDERRAMA</t>
  </si>
  <si>
    <t xml:space="preserve">GERENTE </t>
  </si>
  <si>
    <t>DIRECTOR ADMINISTRATIVO Y FINANCIERO</t>
  </si>
  <si>
    <t>EMPRESA DE DESARROLLO URBANO DE ARMENIA LTDA. EDUA</t>
  </si>
  <si>
    <t xml:space="preserve">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</si>
</sst>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164" formatCode="_(&quot;$&quot;\ * #,##0_);_(&quot;$&quot;\ * \(#,##0\);_(&quot;$&quot;\ * &quot;-&quot;??_);_(@_)"/>
    <numFmt numFmtId="165" formatCode="_(&quot;$&quot;\ * #,##0.00_);_(&quot;$&quot;\ * \(#,##0.00\);_(&quot;$&quot;\ * &quot;-&quot;??_);_(@_)"/>
    <numFmt numFmtId="166" formatCode="0.0%"/>
    <numFmt numFmtId="167" formatCode="_(* #,##0.00_);_(* \(#,##0.00\);_(* &quot;-&quot;??_);_(@_)"/>
    <numFmt numFmtId="168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7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0" fontId="2" fillId="0" borderId="7" xfId="3" applyNumberFormat="1" applyFont="1" applyBorder="1" applyAlignment="1">
      <alignment vertical="center"/>
    </xf>
    <xf numFmtId="10" fontId="2" fillId="0" borderId="7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4" fontId="2" fillId="0" borderId="7" xfId="3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2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3" borderId="9" xfId="0" applyFont="1" applyFill="1" applyBorder="1" applyAlignment="1">
      <alignment horizontal="left" vertical="top"/>
    </xf>
    <xf numFmtId="0" fontId="6" fillId="3" borderId="10" xfId="0" applyFont="1" applyFill="1" applyBorder="1" applyAlignment="1">
      <alignment horizontal="left" vertical="top"/>
    </xf>
    <xf numFmtId="164" fontId="6" fillId="3" borderId="10" xfId="2" applyNumberFormat="1" applyFont="1" applyFill="1" applyBorder="1" applyProtection="1"/>
    <xf numFmtId="10" fontId="6" fillId="3" borderId="10" xfId="3" applyNumberFormat="1" applyFont="1" applyFill="1" applyBorder="1"/>
    <xf numFmtId="164" fontId="6" fillId="3" borderId="12" xfId="2" applyNumberFormat="1" applyFont="1" applyFill="1" applyBorder="1" applyProtection="1"/>
    <xf numFmtId="9" fontId="3" fillId="0" borderId="0" xfId="3" applyFont="1"/>
    <xf numFmtId="0" fontId="6" fillId="3" borderId="13" xfId="0" applyFont="1" applyFill="1" applyBorder="1"/>
    <xf numFmtId="0" fontId="6" fillId="3" borderId="14" xfId="0" applyFont="1" applyFill="1" applyBorder="1"/>
    <xf numFmtId="164" fontId="6" fillId="3" borderId="14" xfId="2" applyNumberFormat="1" applyFont="1" applyFill="1" applyBorder="1" applyProtection="1"/>
    <xf numFmtId="165" fontId="6" fillId="3" borderId="21" xfId="2" applyFont="1" applyFill="1" applyBorder="1" applyProtection="1"/>
    <xf numFmtId="164" fontId="6" fillId="3" borderId="14" xfId="2" applyNumberFormat="1" applyFont="1" applyFill="1" applyBorder="1"/>
    <xf numFmtId="10" fontId="6" fillId="3" borderId="14" xfId="3" applyNumberFormat="1" applyFont="1" applyFill="1" applyBorder="1"/>
    <xf numFmtId="164" fontId="6" fillId="3" borderId="16" xfId="2" applyNumberFormat="1" applyFont="1" applyFill="1" applyBorder="1"/>
    <xf numFmtId="0" fontId="6" fillId="0" borderId="0" xfId="0" applyFont="1"/>
    <xf numFmtId="0" fontId="5" fillId="0" borderId="0" xfId="0" applyFont="1"/>
    <xf numFmtId="165" fontId="6" fillId="3" borderId="14" xfId="2" applyFont="1" applyFill="1" applyBorder="1" applyProtection="1"/>
    <xf numFmtId="164" fontId="6" fillId="3" borderId="16" xfId="2" applyNumberFormat="1" applyFont="1" applyFill="1" applyBorder="1" applyProtection="1"/>
    <xf numFmtId="0" fontId="6" fillId="3" borderId="17" xfId="0" applyFont="1" applyFill="1" applyBorder="1"/>
    <xf numFmtId="0" fontId="6" fillId="3" borderId="18" xfId="0" applyFont="1" applyFill="1" applyBorder="1"/>
    <xf numFmtId="164" fontId="6" fillId="3" borderId="18" xfId="2" applyNumberFormat="1" applyFont="1" applyFill="1" applyBorder="1" applyProtection="1"/>
    <xf numFmtId="165" fontId="6" fillId="3" borderId="22" xfId="2" applyFont="1" applyFill="1" applyBorder="1" applyProtection="1"/>
    <xf numFmtId="164" fontId="6" fillId="3" borderId="18" xfId="2" applyNumberFormat="1" applyFont="1" applyFill="1" applyBorder="1"/>
    <xf numFmtId="10" fontId="6" fillId="3" borderId="18" xfId="3" applyNumberFormat="1" applyFont="1" applyFill="1" applyBorder="1"/>
    <xf numFmtId="164" fontId="6" fillId="3" borderId="20" xfId="2" applyNumberFormat="1" applyFont="1" applyFill="1" applyBorder="1"/>
    <xf numFmtId="49" fontId="4" fillId="0" borderId="23" xfId="0" applyNumberFormat="1" applyFont="1" applyFill="1" applyBorder="1"/>
    <xf numFmtId="49" fontId="4" fillId="0" borderId="24" xfId="0" applyNumberFormat="1" applyFont="1" applyFill="1" applyBorder="1"/>
    <xf numFmtId="164" fontId="3" fillId="0" borderId="24" xfId="2" applyNumberFormat="1" applyFont="1" applyFill="1" applyBorder="1"/>
    <xf numFmtId="165" fontId="3" fillId="0" borderId="24" xfId="2" applyFont="1" applyFill="1" applyBorder="1"/>
    <xf numFmtId="10" fontId="3" fillId="0" borderId="24" xfId="3" applyNumberFormat="1" applyFont="1" applyFill="1" applyBorder="1"/>
    <xf numFmtId="164" fontId="3" fillId="0" borderId="25" xfId="2" applyNumberFormat="1" applyFont="1" applyFill="1" applyBorder="1"/>
    <xf numFmtId="0" fontId="3" fillId="0" borderId="0" xfId="0" applyFont="1" applyFill="1"/>
    <xf numFmtId="0" fontId="4" fillId="0" borderId="0" xfId="0" applyFont="1" applyFill="1"/>
    <xf numFmtId="0" fontId="4" fillId="0" borderId="13" xfId="0" applyFont="1" applyFill="1" applyBorder="1"/>
    <xf numFmtId="0" fontId="4" fillId="0" borderId="14" xfId="0" applyFont="1" applyFill="1" applyBorder="1"/>
    <xf numFmtId="164" fontId="3" fillId="0" borderId="14" xfId="2" applyNumberFormat="1" applyFont="1" applyFill="1" applyBorder="1"/>
    <xf numFmtId="165" fontId="3" fillId="0" borderId="14" xfId="2" applyFont="1" applyFill="1" applyBorder="1"/>
    <xf numFmtId="10" fontId="3" fillId="0" borderId="14" xfId="3" applyNumberFormat="1" applyFont="1" applyFill="1" applyBorder="1"/>
    <xf numFmtId="164" fontId="3" fillId="0" borderId="16" xfId="2" applyNumberFormat="1" applyFont="1" applyFill="1" applyBorder="1"/>
    <xf numFmtId="164" fontId="3" fillId="0" borderId="0" xfId="0" applyNumberFormat="1" applyFont="1" applyFill="1"/>
    <xf numFmtId="164" fontId="4" fillId="0" borderId="0" xfId="0" applyNumberFormat="1" applyFont="1" applyFill="1"/>
    <xf numFmtId="164" fontId="4" fillId="0" borderId="0" xfId="0" applyNumberFormat="1" applyFont="1"/>
    <xf numFmtId="0" fontId="4" fillId="0" borderId="26" xfId="0" applyFont="1" applyFill="1" applyBorder="1"/>
    <xf numFmtId="0" fontId="4" fillId="0" borderId="27" xfId="0" applyFont="1" applyFill="1" applyBorder="1"/>
    <xf numFmtId="164" fontId="3" fillId="0" borderId="27" xfId="2" applyNumberFormat="1" applyFont="1" applyFill="1" applyBorder="1"/>
    <xf numFmtId="165" fontId="3" fillId="0" borderId="27" xfId="2" applyFont="1" applyFill="1" applyBorder="1"/>
    <xf numFmtId="10" fontId="3" fillId="0" borderId="27" xfId="3" applyNumberFormat="1" applyFont="1" applyFill="1" applyBorder="1"/>
    <xf numFmtId="164" fontId="3" fillId="0" borderId="28" xfId="2" applyNumberFormat="1" applyFont="1" applyFill="1" applyBorder="1"/>
    <xf numFmtId="0" fontId="6" fillId="3" borderId="29" xfId="0" applyFont="1" applyFill="1" applyBorder="1"/>
    <xf numFmtId="0" fontId="6" fillId="3" borderId="30" xfId="0" applyFont="1" applyFill="1" applyBorder="1"/>
    <xf numFmtId="164" fontId="6" fillId="3" borderId="31" xfId="2" applyNumberFormat="1" applyFont="1" applyFill="1" applyBorder="1" applyProtection="1"/>
    <xf numFmtId="164" fontId="6" fillId="3" borderId="32" xfId="2" applyNumberFormat="1" applyFont="1" applyFill="1" applyBorder="1" applyProtection="1"/>
    <xf numFmtId="164" fontId="6" fillId="3" borderId="33" xfId="2" applyNumberFormat="1" applyFont="1" applyFill="1" applyBorder="1" applyProtection="1"/>
    <xf numFmtId="165" fontId="6" fillId="3" borderId="34" xfId="2" applyFont="1" applyFill="1" applyBorder="1" applyProtection="1"/>
    <xf numFmtId="10" fontId="6" fillId="3" borderId="31" xfId="3" applyNumberFormat="1" applyFont="1" applyFill="1" applyBorder="1"/>
    <xf numFmtId="0" fontId="4" fillId="0" borderId="23" xfId="0" applyFont="1" applyFill="1" applyBorder="1"/>
    <xf numFmtId="0" fontId="4" fillId="0" borderId="24" xfId="0" applyFont="1" applyFill="1" applyBorder="1"/>
    <xf numFmtId="0" fontId="6" fillId="3" borderId="9" xfId="0" applyFont="1" applyFill="1" applyBorder="1"/>
    <xf numFmtId="0" fontId="6" fillId="3" borderId="10" xfId="0" applyFont="1" applyFill="1" applyBorder="1"/>
    <xf numFmtId="164" fontId="3" fillId="3" borderId="10" xfId="2" applyNumberFormat="1" applyFont="1" applyFill="1" applyBorder="1" applyProtection="1"/>
    <xf numFmtId="165" fontId="3" fillId="3" borderId="35" xfId="2" applyFont="1" applyFill="1" applyBorder="1" applyProtection="1"/>
    <xf numFmtId="164" fontId="3" fillId="3" borderId="14" xfId="2" applyNumberFormat="1" applyFont="1" applyFill="1" applyBorder="1" applyProtection="1"/>
    <xf numFmtId="165" fontId="3" fillId="3" borderId="21" xfId="2" applyFont="1" applyFill="1" applyBorder="1" applyProtection="1"/>
    <xf numFmtId="164" fontId="3" fillId="3" borderId="14" xfId="0" applyNumberFormat="1" applyFont="1" applyFill="1" applyBorder="1" applyProtection="1"/>
    <xf numFmtId="165" fontId="3" fillId="3" borderId="21" xfId="0" applyNumberFormat="1" applyFont="1" applyFill="1" applyBorder="1" applyProtection="1"/>
    <xf numFmtId="164" fontId="6" fillId="3" borderId="14" xfId="0" applyNumberFormat="1" applyFont="1" applyFill="1" applyBorder="1" applyProtection="1"/>
    <xf numFmtId="164" fontId="6" fillId="3" borderId="16" xfId="0" applyNumberFormat="1" applyFont="1" applyFill="1" applyBorder="1" applyProtection="1"/>
    <xf numFmtId="164" fontId="3" fillId="3" borderId="18" xfId="2" applyNumberFormat="1" applyFont="1" applyFill="1" applyBorder="1" applyProtection="1"/>
    <xf numFmtId="165" fontId="3" fillId="3" borderId="22" xfId="2" applyFont="1" applyFill="1" applyBorder="1" applyProtection="1"/>
    <xf numFmtId="164" fontId="6" fillId="3" borderId="20" xfId="2" applyNumberFormat="1" applyFont="1" applyFill="1" applyBorder="1" applyProtection="1"/>
    <xf numFmtId="0" fontId="3" fillId="0" borderId="23" xfId="0" applyFont="1" applyFill="1" applyBorder="1"/>
    <xf numFmtId="0" fontId="3" fillId="0" borderId="24" xfId="0" applyFont="1" applyFill="1" applyBorder="1"/>
    <xf numFmtId="0" fontId="6" fillId="3" borderId="31" xfId="0" applyFont="1" applyFill="1" applyBorder="1"/>
    <xf numFmtId="165" fontId="6" fillId="3" borderId="31" xfId="2" applyFont="1" applyFill="1" applyBorder="1" applyProtection="1"/>
    <xf numFmtId="164" fontId="6" fillId="3" borderId="31" xfId="2" applyNumberFormat="1" applyFont="1" applyFill="1" applyBorder="1"/>
    <xf numFmtId="164" fontId="6" fillId="3" borderId="32" xfId="2" applyNumberFormat="1" applyFont="1" applyFill="1" applyBorder="1"/>
    <xf numFmtId="0" fontId="4" fillId="0" borderId="36" xfId="0" applyFont="1" applyFill="1" applyBorder="1"/>
    <xf numFmtId="0" fontId="4" fillId="0" borderId="15" xfId="0" applyFont="1" applyFill="1" applyBorder="1"/>
    <xf numFmtId="164" fontId="3" fillId="0" borderId="15" xfId="2" applyNumberFormat="1" applyFont="1" applyFill="1" applyBorder="1"/>
    <xf numFmtId="165" fontId="3" fillId="0" borderId="15" xfId="2" applyFont="1" applyFill="1" applyBorder="1"/>
    <xf numFmtId="164" fontId="3" fillId="3" borderId="10" xfId="2" applyNumberFormat="1" applyFont="1" applyFill="1" applyBorder="1"/>
    <xf numFmtId="10" fontId="3" fillId="3" borderId="10" xfId="3" applyNumberFormat="1" applyFont="1" applyFill="1" applyBorder="1"/>
    <xf numFmtId="164" fontId="3" fillId="3" borderId="12" xfId="2" applyNumberFormat="1" applyFont="1" applyFill="1" applyBorder="1"/>
    <xf numFmtId="164" fontId="3" fillId="3" borderId="18" xfId="2" applyNumberFormat="1" applyFont="1" applyFill="1" applyBorder="1"/>
    <xf numFmtId="10" fontId="3" fillId="3" borderId="18" xfId="3" applyNumberFormat="1" applyFont="1" applyFill="1" applyBorder="1"/>
    <xf numFmtId="164" fontId="3" fillId="3" borderId="20" xfId="2" applyNumberFormat="1" applyFont="1" applyFill="1" applyBorder="1"/>
    <xf numFmtId="164" fontId="3" fillId="3" borderId="31" xfId="2" applyNumberFormat="1" applyFont="1" applyFill="1" applyBorder="1" applyProtection="1"/>
    <xf numFmtId="165" fontId="3" fillId="3" borderId="34" xfId="2" applyFont="1" applyFill="1" applyBorder="1" applyProtection="1"/>
    <xf numFmtId="164" fontId="3" fillId="3" borderId="30" xfId="2" applyNumberFormat="1" applyFont="1" applyFill="1" applyBorder="1"/>
    <xf numFmtId="164" fontId="3" fillId="3" borderId="31" xfId="2" applyNumberFormat="1" applyFont="1" applyFill="1" applyBorder="1"/>
    <xf numFmtId="10" fontId="3" fillId="3" borderId="31" xfId="3" applyNumberFormat="1" applyFont="1" applyFill="1" applyBorder="1"/>
    <xf numFmtId="164" fontId="3" fillId="3" borderId="32" xfId="2" applyNumberFormat="1" applyFont="1" applyFill="1" applyBorder="1"/>
    <xf numFmtId="10" fontId="3" fillId="0" borderId="15" xfId="3" applyNumberFormat="1" applyFont="1" applyFill="1" applyBorder="1"/>
    <xf numFmtId="164" fontId="3" fillId="0" borderId="37" xfId="2" applyNumberFormat="1" applyFont="1" applyFill="1" applyBorder="1"/>
    <xf numFmtId="165" fontId="3" fillId="0" borderId="0" xfId="0" applyNumberFormat="1" applyFont="1" applyFill="1"/>
    <xf numFmtId="0" fontId="3" fillId="3" borderId="30" xfId="0" applyFont="1" applyFill="1" applyBorder="1"/>
    <xf numFmtId="0" fontId="3" fillId="3" borderId="31" xfId="0" applyFont="1" applyFill="1" applyBorder="1"/>
    <xf numFmtId="4" fontId="4" fillId="0" borderId="38" xfId="0" applyNumberFormat="1" applyFont="1" applyFill="1" applyBorder="1"/>
    <xf numFmtId="0" fontId="4" fillId="0" borderId="11" xfId="0" applyFont="1" applyFill="1" applyBorder="1"/>
    <xf numFmtId="164" fontId="3" fillId="0" borderId="11" xfId="2" applyNumberFormat="1" applyFont="1" applyFill="1" applyBorder="1"/>
    <xf numFmtId="165" fontId="3" fillId="0" borderId="11" xfId="2" applyFont="1" applyFill="1" applyBorder="1"/>
    <xf numFmtId="10" fontId="3" fillId="0" borderId="11" xfId="3" applyNumberFormat="1" applyFont="1" applyFill="1" applyBorder="1"/>
    <xf numFmtId="164" fontId="3" fillId="0" borderId="39" xfId="2" applyNumberFormat="1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165" fontId="3" fillId="3" borderId="10" xfId="2" applyFont="1" applyFill="1" applyBorder="1" applyProtection="1"/>
    <xf numFmtId="0" fontId="3" fillId="3" borderId="17" xfId="0" applyFont="1" applyFill="1" applyBorder="1"/>
    <xf numFmtId="0" fontId="3" fillId="3" borderId="18" xfId="0" applyFont="1" applyFill="1" applyBorder="1"/>
    <xf numFmtId="165" fontId="3" fillId="3" borderId="18" xfId="2" applyFont="1" applyFill="1" applyBorder="1" applyProtection="1"/>
    <xf numFmtId="165" fontId="6" fillId="3" borderId="35" xfId="2" applyFont="1" applyFill="1" applyBorder="1" applyProtection="1"/>
    <xf numFmtId="164" fontId="6" fillId="3" borderId="10" xfId="2" applyNumberFormat="1" applyFont="1" applyFill="1" applyBorder="1"/>
    <xf numFmtId="164" fontId="6" fillId="3" borderId="12" xfId="2" applyNumberFormat="1" applyFont="1" applyFill="1" applyBorder="1"/>
    <xf numFmtId="164" fontId="3" fillId="0" borderId="0" xfId="0" applyNumberFormat="1" applyFont="1"/>
    <xf numFmtId="44" fontId="3" fillId="0" borderId="0" xfId="0" applyNumberFormat="1" applyFont="1" applyFill="1"/>
    <xf numFmtId="44" fontId="4" fillId="0" borderId="0" xfId="0" applyNumberFormat="1" applyFont="1" applyFill="1"/>
    <xf numFmtId="0" fontId="3" fillId="0" borderId="27" xfId="0" applyFont="1" applyFill="1" applyBorder="1"/>
    <xf numFmtId="0" fontId="6" fillId="3" borderId="31" xfId="0" applyFont="1" applyFill="1" applyBorder="1" applyProtection="1"/>
    <xf numFmtId="0" fontId="4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wrapText="1"/>
    </xf>
    <xf numFmtId="0" fontId="4" fillId="0" borderId="13" xfId="0" applyFont="1" applyFill="1" applyBorder="1" applyAlignment="1">
      <alignment vertical="center"/>
    </xf>
    <xf numFmtId="0" fontId="3" fillId="0" borderId="14" xfId="0" applyFont="1" applyFill="1" applyBorder="1"/>
    <xf numFmtId="0" fontId="6" fillId="3" borderId="9" xfId="0" applyFont="1" applyFill="1" applyBorder="1" applyAlignment="1" applyProtection="1">
      <alignment horizontal="left"/>
    </xf>
    <xf numFmtId="0" fontId="6" fillId="3" borderId="10" xfId="0" applyFont="1" applyFill="1" applyBorder="1" applyProtection="1"/>
    <xf numFmtId="164" fontId="6" fillId="3" borderId="35" xfId="2" applyNumberFormat="1" applyFont="1" applyFill="1" applyBorder="1" applyProtection="1"/>
    <xf numFmtId="10" fontId="5" fillId="3" borderId="10" xfId="0" applyNumberFormat="1" applyFont="1" applyFill="1" applyBorder="1" applyProtection="1"/>
    <xf numFmtId="10" fontId="6" fillId="3" borderId="10" xfId="0" applyNumberFormat="1" applyFont="1" applyFill="1" applyBorder="1"/>
    <xf numFmtId="0" fontId="3" fillId="0" borderId="0" xfId="0" applyFont="1" applyBorder="1"/>
    <xf numFmtId="164" fontId="4" fillId="0" borderId="0" xfId="0" applyNumberFormat="1" applyFont="1" applyBorder="1"/>
    <xf numFmtId="0" fontId="4" fillId="0" borderId="0" xfId="0" applyFont="1" applyBorder="1"/>
    <xf numFmtId="0" fontId="6" fillId="3" borderId="13" xfId="0" applyFont="1" applyFill="1" applyBorder="1" applyAlignment="1" applyProtection="1">
      <alignment horizontal="left"/>
    </xf>
    <xf numFmtId="0" fontId="6" fillId="3" borderId="14" xfId="0" applyFont="1" applyFill="1" applyBorder="1" applyProtection="1"/>
    <xf numFmtId="164" fontId="6" fillId="3" borderId="21" xfId="2" applyNumberFormat="1" applyFont="1" applyFill="1" applyBorder="1" applyProtection="1"/>
    <xf numFmtId="10" fontId="5" fillId="3" borderId="14" xfId="0" applyNumberFormat="1" applyFont="1" applyFill="1" applyBorder="1" applyProtection="1"/>
    <xf numFmtId="10" fontId="6" fillId="3" borderId="14" xfId="0" applyNumberFormat="1" applyFont="1" applyFill="1" applyBorder="1"/>
    <xf numFmtId="10" fontId="6" fillId="3" borderId="24" xfId="0" applyNumberFormat="1" applyFont="1" applyFill="1" applyBorder="1"/>
    <xf numFmtId="0" fontId="6" fillId="3" borderId="13" xfId="0" applyFont="1" applyFill="1" applyBorder="1" applyProtection="1"/>
    <xf numFmtId="164" fontId="3" fillId="0" borderId="0" xfId="0" applyNumberFormat="1" applyFont="1" applyBorder="1"/>
    <xf numFmtId="0" fontId="6" fillId="3" borderId="17" xfId="0" applyFont="1" applyFill="1" applyBorder="1" applyProtection="1"/>
    <xf numFmtId="0" fontId="6" fillId="3" borderId="18" xfId="0" applyFont="1" applyFill="1" applyBorder="1" applyProtection="1"/>
    <xf numFmtId="164" fontId="6" fillId="3" borderId="22" xfId="2" applyNumberFormat="1" applyFont="1" applyFill="1" applyBorder="1" applyProtection="1"/>
    <xf numFmtId="10" fontId="5" fillId="3" borderId="18" xfId="0" applyNumberFormat="1" applyFont="1" applyFill="1" applyBorder="1" applyProtection="1"/>
    <xf numFmtId="10" fontId="6" fillId="3" borderId="18" xfId="0" applyNumberFormat="1" applyFont="1" applyFill="1" applyBorder="1"/>
    <xf numFmtId="0" fontId="3" fillId="0" borderId="40" xfId="0" applyFont="1" applyFill="1" applyBorder="1"/>
    <xf numFmtId="164" fontId="3" fillId="0" borderId="41" xfId="2" applyNumberFormat="1" applyFont="1" applyFill="1" applyBorder="1"/>
    <xf numFmtId="166" fontId="4" fillId="0" borderId="24" xfId="0" applyNumberFormat="1" applyFont="1" applyFill="1" applyBorder="1" applyProtection="1"/>
    <xf numFmtId="0" fontId="3" fillId="0" borderId="0" xfId="0" applyFont="1" applyFill="1" applyBorder="1"/>
    <xf numFmtId="0" fontId="4" fillId="0" borderId="0" xfId="0" applyFont="1" applyFill="1" applyBorder="1"/>
    <xf numFmtId="0" fontId="3" fillId="0" borderId="42" xfId="0" applyFont="1" applyFill="1" applyBorder="1"/>
    <xf numFmtId="0" fontId="3" fillId="0" borderId="14" xfId="0" applyFont="1" applyFill="1" applyBorder="1" applyAlignment="1">
      <alignment wrapText="1"/>
    </xf>
    <xf numFmtId="164" fontId="3" fillId="0" borderId="43" xfId="2" applyNumberFormat="1" applyFont="1" applyFill="1" applyBorder="1"/>
    <xf numFmtId="166" fontId="4" fillId="0" borderId="14" xfId="0" applyNumberFormat="1" applyFont="1" applyFill="1" applyBorder="1" applyProtection="1"/>
    <xf numFmtId="0" fontId="4" fillId="0" borderId="14" xfId="0" applyFont="1" applyFill="1" applyBorder="1" applyAlignment="1">
      <alignment horizontal="left" wrapText="1"/>
    </xf>
    <xf numFmtId="164" fontId="3" fillId="0" borderId="0" xfId="0" applyNumberFormat="1" applyFont="1" applyFill="1" applyBorder="1"/>
    <xf numFmtId="164" fontId="4" fillId="0" borderId="0" xfId="0" applyNumberFormat="1" applyFont="1" applyFill="1" applyBorder="1"/>
    <xf numFmtId="0" fontId="3" fillId="0" borderId="44" xfId="0" applyFont="1" applyFill="1" applyBorder="1"/>
    <xf numFmtId="0" fontId="4" fillId="0" borderId="18" xfId="0" applyFont="1" applyFill="1" applyBorder="1" applyAlignment="1">
      <alignment horizontal="left" wrapText="1"/>
    </xf>
    <xf numFmtId="164" fontId="3" fillId="0" borderId="45" xfId="2" applyNumberFormat="1" applyFont="1" applyFill="1" applyBorder="1"/>
    <xf numFmtId="164" fontId="3" fillId="0" borderId="18" xfId="2" applyNumberFormat="1" applyFont="1" applyFill="1" applyBorder="1"/>
    <xf numFmtId="165" fontId="3" fillId="0" borderId="18" xfId="2" applyFont="1" applyFill="1" applyBorder="1"/>
    <xf numFmtId="166" fontId="4" fillId="0" borderId="18" xfId="0" applyNumberFormat="1" applyFont="1" applyFill="1" applyBorder="1" applyProtection="1"/>
    <xf numFmtId="10" fontId="3" fillId="0" borderId="18" xfId="3" applyNumberFormat="1" applyFont="1" applyFill="1" applyBorder="1"/>
    <xf numFmtId="164" fontId="3" fillId="0" borderId="20" xfId="2" applyNumberFormat="1" applyFont="1" applyFill="1" applyBorder="1"/>
    <xf numFmtId="164" fontId="3" fillId="0" borderId="0" xfId="2" applyNumberFormat="1" applyFont="1" applyFill="1" applyBorder="1"/>
    <xf numFmtId="165" fontId="3" fillId="0" borderId="0" xfId="2" applyFont="1" applyFill="1" applyBorder="1"/>
    <xf numFmtId="10" fontId="3" fillId="0" borderId="0" xfId="3" applyNumberFormat="1" applyFont="1" applyFill="1" applyBorder="1"/>
    <xf numFmtId="165" fontId="7" fillId="0" borderId="0" xfId="2" applyFont="1" applyFill="1" applyBorder="1"/>
    <xf numFmtId="164" fontId="7" fillId="0" borderId="0" xfId="2" applyNumberFormat="1" applyFont="1" applyFill="1" applyBorder="1"/>
    <xf numFmtId="0" fontId="8" fillId="0" borderId="0" xfId="0" applyFont="1"/>
    <xf numFmtId="0" fontId="7" fillId="0" borderId="0" xfId="0" applyFont="1"/>
    <xf numFmtId="0" fontId="9" fillId="0" borderId="0" xfId="0" applyFont="1" applyFill="1" applyBorder="1"/>
    <xf numFmtId="0" fontId="7" fillId="0" borderId="46" xfId="0" applyFont="1" applyFill="1" applyBorder="1"/>
    <xf numFmtId="0" fontId="9" fillId="0" borderId="0" xfId="0" applyFont="1"/>
    <xf numFmtId="165" fontId="7" fillId="0" borderId="46" xfId="2" applyFont="1" applyFill="1" applyBorder="1"/>
    <xf numFmtId="10" fontId="7" fillId="0" borderId="46" xfId="3" applyNumberFormat="1" applyFont="1" applyFill="1" applyBorder="1"/>
    <xf numFmtId="167" fontId="10" fillId="0" borderId="46" xfId="1" applyFont="1" applyFill="1" applyBorder="1"/>
    <xf numFmtId="0" fontId="10" fillId="0" borderId="46" xfId="3" applyNumberFormat="1" applyFont="1" applyFill="1" applyBorder="1"/>
    <xf numFmtId="165" fontId="11" fillId="0" borderId="0" xfId="2" applyFont="1" applyFill="1" applyBorder="1"/>
    <xf numFmtId="10" fontId="7" fillId="0" borderId="0" xfId="3" applyNumberFormat="1" applyFont="1" applyFill="1" applyBorder="1"/>
    <xf numFmtId="0" fontId="7" fillId="0" borderId="0" xfId="0" applyFont="1" applyFill="1"/>
    <xf numFmtId="0" fontId="9" fillId="0" borderId="0" xfId="0" applyFont="1" applyFill="1"/>
    <xf numFmtId="0" fontId="12" fillId="0" borderId="0" xfId="0" applyFont="1"/>
    <xf numFmtId="0" fontId="13" fillId="0" borderId="0" xfId="0" applyFont="1"/>
    <xf numFmtId="167" fontId="13" fillId="0" borderId="0" xfId="0" applyNumberFormat="1" applyFont="1"/>
    <xf numFmtId="0" fontId="8" fillId="0" borderId="0" xfId="0" applyFont="1" applyAlignment="1">
      <alignment horizontal="left" vertical="center"/>
    </xf>
    <xf numFmtId="164" fontId="13" fillId="0" borderId="0" xfId="0" applyNumberFormat="1" applyFont="1"/>
    <xf numFmtId="0" fontId="13" fillId="0" borderId="0" xfId="0" applyNumberFormat="1" applyFont="1"/>
    <xf numFmtId="10" fontId="4" fillId="0" borderId="0" xfId="0" applyNumberFormat="1" applyFont="1"/>
    <xf numFmtId="10" fontId="4" fillId="0" borderId="0" xfId="3" applyNumberFormat="1" applyFont="1"/>
    <xf numFmtId="168" fontId="4" fillId="0" borderId="0" xfId="1" applyNumberFormat="1" applyFont="1"/>
    <xf numFmtId="0" fontId="4" fillId="0" borderId="0" xfId="0" applyNumberFormat="1" applyFont="1"/>
    <xf numFmtId="0" fontId="5" fillId="2" borderId="14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0" fontId="5" fillId="2" borderId="10" xfId="3" applyNumberFormat="1" applyFont="1" applyFill="1" applyBorder="1" applyAlignment="1">
      <alignment horizontal="center" vertical="center" wrapText="1"/>
    </xf>
    <xf numFmtId="10" fontId="5" fillId="2" borderId="14" xfId="3" applyNumberFormat="1" applyFont="1" applyFill="1" applyBorder="1" applyAlignment="1">
      <alignment horizontal="center" vertical="center" wrapText="1"/>
    </xf>
    <xf numFmtId="10" fontId="5" fillId="2" borderId="18" xfId="3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10" fontId="5" fillId="2" borderId="10" xfId="0" applyNumberFormat="1" applyFont="1" applyFill="1" applyBorder="1" applyAlignment="1">
      <alignment horizontal="center" vertical="center" wrapText="1"/>
    </xf>
    <xf numFmtId="10" fontId="5" fillId="2" borderId="14" xfId="0" applyNumberFormat="1" applyFont="1" applyFill="1" applyBorder="1" applyAlignment="1">
      <alignment horizontal="center" vertical="center" wrapText="1"/>
    </xf>
    <xf numFmtId="10" fontId="5" fillId="2" borderId="18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76200</xdr:rowOff>
    </xdr:from>
    <xdr:to>
      <xdr:col>1</xdr:col>
      <xdr:colOff>381000</xdr:colOff>
      <xdr:row>4</xdr:row>
      <xdr:rowOff>180975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14954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105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13" sqref="A13"/>
    </sheetView>
  </sheetViews>
  <sheetFormatPr baseColWidth="10" defaultRowHeight="12.75" x14ac:dyDescent="0.2"/>
  <cols>
    <col min="1" max="1" width="19.7109375" style="2" customWidth="1"/>
    <col min="2" max="2" width="58.140625" style="2" customWidth="1"/>
    <col min="3" max="3" width="15.85546875" style="2" customWidth="1"/>
    <col min="4" max="4" width="14.42578125" style="2" customWidth="1"/>
    <col min="5" max="5" width="18.28515625" style="2" customWidth="1"/>
    <col min="6" max="6" width="16.42578125" style="2" customWidth="1"/>
    <col min="7" max="7" width="15.140625" style="2" customWidth="1"/>
    <col min="8" max="8" width="16.7109375" style="2" customWidth="1"/>
    <col min="9" max="9" width="14.85546875" style="2" customWidth="1"/>
    <col min="10" max="10" width="16" style="2" customWidth="1"/>
    <col min="11" max="11" width="16.140625" style="2" customWidth="1"/>
    <col min="12" max="12" width="13.42578125" style="199" customWidth="1"/>
    <col min="13" max="13" width="16.5703125" style="2" customWidth="1"/>
    <col min="14" max="14" width="14.42578125" style="2" customWidth="1"/>
    <col min="15" max="15" width="14.28515625" style="2" customWidth="1"/>
    <col min="16" max="16" width="19" style="2" customWidth="1"/>
    <col min="17" max="17" width="13" style="199" customWidth="1"/>
    <col min="18" max="18" width="16.5703125" style="2" customWidth="1"/>
    <col min="19" max="19" width="15" style="199" customWidth="1"/>
    <col min="20" max="20" width="16.28515625" style="2" customWidth="1"/>
    <col min="21" max="21" width="14.28515625" style="2" customWidth="1"/>
    <col min="22" max="22" width="14.85546875" style="2" customWidth="1"/>
    <col min="23" max="23" width="12.42578125" style="200" customWidth="1"/>
    <col min="24" max="24" width="15" style="2" customWidth="1"/>
    <col min="25" max="25" width="17.28515625" style="2" customWidth="1"/>
    <col min="26" max="26" width="13.140625" style="200" customWidth="1"/>
    <col min="27" max="27" width="15.5703125" style="2" customWidth="1"/>
    <col min="28" max="28" width="15.42578125" style="1" bestFit="1" customWidth="1"/>
    <col min="29" max="29" width="15.28515625" style="2" customWidth="1"/>
    <col min="30" max="30" width="13.85546875" style="2" bestFit="1" customWidth="1"/>
    <col min="31" max="31" width="11.85546875" style="2" bestFit="1" customWidth="1"/>
    <col min="32" max="32" width="12.85546875" style="2" bestFit="1" customWidth="1"/>
    <col min="33" max="16384" width="11.42578125" style="2"/>
  </cols>
  <sheetData>
    <row r="1" spans="1:32" ht="16.5" customHeight="1" x14ac:dyDescent="0.2">
      <c r="A1" s="215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7"/>
    </row>
    <row r="2" spans="1:32" ht="16.5" customHeight="1" x14ac:dyDescent="0.2">
      <c r="A2" s="218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20"/>
    </row>
    <row r="3" spans="1:32" ht="16.5" customHeight="1" x14ac:dyDescent="0.2">
      <c r="A3" s="218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20"/>
    </row>
    <row r="4" spans="1:32" ht="16.5" customHeight="1" x14ac:dyDescent="0.2">
      <c r="A4" s="218" t="s">
        <v>2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20"/>
    </row>
    <row r="5" spans="1:32" ht="24.75" customHeight="1" thickBot="1" x14ac:dyDescent="0.25">
      <c r="A5" s="3"/>
      <c r="B5" s="4"/>
      <c r="C5" s="5"/>
      <c r="D5" s="6"/>
      <c r="E5" s="4"/>
      <c r="F5" s="6"/>
      <c r="G5" s="4"/>
      <c r="H5" s="4"/>
      <c r="I5" s="7"/>
      <c r="J5" s="4"/>
      <c r="K5" s="8"/>
      <c r="L5" s="7"/>
      <c r="M5" s="5"/>
      <c r="N5" s="4"/>
      <c r="O5" s="4"/>
      <c r="P5" s="4"/>
      <c r="Q5" s="4"/>
      <c r="R5" s="4"/>
      <c r="S5" s="7"/>
      <c r="T5" s="4"/>
      <c r="U5" s="4"/>
      <c r="V5" s="4"/>
      <c r="W5" s="7"/>
      <c r="X5" s="4"/>
      <c r="Y5" s="7"/>
      <c r="Z5" s="4"/>
      <c r="AA5" s="9"/>
    </row>
    <row r="6" spans="1:32" ht="15" customHeight="1" x14ac:dyDescent="0.2">
      <c r="A6" s="221" t="s">
        <v>3</v>
      </c>
      <c r="B6" s="205" t="s">
        <v>4</v>
      </c>
      <c r="C6" s="224" t="s">
        <v>5</v>
      </c>
      <c r="D6" s="205" t="s">
        <v>6</v>
      </c>
      <c r="E6" s="205"/>
      <c r="F6" s="205"/>
      <c r="G6" s="205"/>
      <c r="H6" s="205" t="s">
        <v>7</v>
      </c>
      <c r="I6" s="205" t="s">
        <v>8</v>
      </c>
      <c r="J6" s="205" t="s">
        <v>9</v>
      </c>
      <c r="K6" s="205" t="s">
        <v>10</v>
      </c>
      <c r="L6" s="212" t="s">
        <v>11</v>
      </c>
      <c r="M6" s="205" t="s">
        <v>12</v>
      </c>
      <c r="N6" s="205" t="s">
        <v>13</v>
      </c>
      <c r="O6" s="205" t="s">
        <v>14</v>
      </c>
      <c r="P6" s="205" t="s">
        <v>15</v>
      </c>
      <c r="Q6" s="212" t="s">
        <v>16</v>
      </c>
      <c r="R6" s="205" t="s">
        <v>17</v>
      </c>
      <c r="S6" s="212" t="s">
        <v>18</v>
      </c>
      <c r="T6" s="205" t="s">
        <v>19</v>
      </c>
      <c r="U6" s="205" t="s">
        <v>20</v>
      </c>
      <c r="V6" s="205" t="s">
        <v>21</v>
      </c>
      <c r="W6" s="206" t="s">
        <v>22</v>
      </c>
      <c r="X6" s="205" t="s">
        <v>23</v>
      </c>
      <c r="Y6" s="205" t="s">
        <v>24</v>
      </c>
      <c r="Z6" s="206" t="s">
        <v>25</v>
      </c>
      <c r="AA6" s="209" t="s">
        <v>26</v>
      </c>
    </row>
    <row r="7" spans="1:32" x14ac:dyDescent="0.2">
      <c r="A7" s="222"/>
      <c r="B7" s="203"/>
      <c r="C7" s="225"/>
      <c r="D7" s="203" t="s">
        <v>27</v>
      </c>
      <c r="E7" s="203"/>
      <c r="F7" s="203" t="s">
        <v>28</v>
      </c>
      <c r="G7" s="203" t="s">
        <v>29</v>
      </c>
      <c r="H7" s="203"/>
      <c r="I7" s="203"/>
      <c r="J7" s="203"/>
      <c r="K7" s="203"/>
      <c r="L7" s="213"/>
      <c r="M7" s="203"/>
      <c r="N7" s="203"/>
      <c r="O7" s="203"/>
      <c r="P7" s="203"/>
      <c r="Q7" s="213"/>
      <c r="R7" s="203"/>
      <c r="S7" s="213"/>
      <c r="T7" s="203"/>
      <c r="U7" s="203"/>
      <c r="V7" s="203"/>
      <c r="W7" s="207"/>
      <c r="X7" s="203"/>
      <c r="Y7" s="203"/>
      <c r="Z7" s="207"/>
      <c r="AA7" s="210"/>
    </row>
    <row r="8" spans="1:32" ht="38.25" customHeight="1" thickBot="1" x14ac:dyDescent="0.25">
      <c r="A8" s="223"/>
      <c r="B8" s="204"/>
      <c r="C8" s="226"/>
      <c r="D8" s="10" t="s">
        <v>30</v>
      </c>
      <c r="E8" s="10" t="s">
        <v>31</v>
      </c>
      <c r="F8" s="204"/>
      <c r="G8" s="204"/>
      <c r="H8" s="204"/>
      <c r="I8" s="204"/>
      <c r="J8" s="204"/>
      <c r="K8" s="204"/>
      <c r="L8" s="214"/>
      <c r="M8" s="204"/>
      <c r="N8" s="204"/>
      <c r="O8" s="204"/>
      <c r="P8" s="204"/>
      <c r="Q8" s="214"/>
      <c r="R8" s="204"/>
      <c r="S8" s="214"/>
      <c r="T8" s="204"/>
      <c r="U8" s="204"/>
      <c r="V8" s="204"/>
      <c r="W8" s="208"/>
      <c r="X8" s="204"/>
      <c r="Y8" s="204"/>
      <c r="Z8" s="208"/>
      <c r="AA8" s="211"/>
      <c r="AB8" s="11" t="s">
        <v>32</v>
      </c>
      <c r="AC8" s="12" t="s">
        <v>21</v>
      </c>
      <c r="AD8" s="13" t="s">
        <v>33</v>
      </c>
    </row>
    <row r="9" spans="1:32" x14ac:dyDescent="0.2">
      <c r="A9" s="14" t="s">
        <v>34</v>
      </c>
      <c r="B9" s="15"/>
      <c r="C9" s="16">
        <v>3702192190</v>
      </c>
      <c r="D9" s="16">
        <v>383674713.27999997</v>
      </c>
      <c r="E9" s="16">
        <v>383674713.41999996</v>
      </c>
      <c r="F9" s="16">
        <v>345503448</v>
      </c>
      <c r="G9" s="16">
        <v>0</v>
      </c>
      <c r="H9" s="16">
        <v>4047695637.8599997</v>
      </c>
      <c r="I9" s="16">
        <v>115269254</v>
      </c>
      <c r="J9" s="16">
        <v>5857066</v>
      </c>
      <c r="K9" s="16">
        <v>1127684753.5799999</v>
      </c>
      <c r="L9" s="17">
        <v>0.27859919679539008</v>
      </c>
      <c r="M9" s="16">
        <v>2920010884.3899999</v>
      </c>
      <c r="N9" s="16">
        <v>115269254</v>
      </c>
      <c r="O9" s="16">
        <v>5857066</v>
      </c>
      <c r="P9" s="16">
        <v>1127684753.5799999</v>
      </c>
      <c r="Q9" s="17">
        <v>0.27859919679539008</v>
      </c>
      <c r="R9" s="16">
        <v>2920010884.2799997</v>
      </c>
      <c r="S9" s="17">
        <v>0.72140080320460997</v>
      </c>
      <c r="T9" s="16">
        <v>654549580</v>
      </c>
      <c r="U9" s="16">
        <v>80107009</v>
      </c>
      <c r="V9" s="16">
        <v>734656589</v>
      </c>
      <c r="W9" s="17">
        <v>0.18149995818075146</v>
      </c>
      <c r="X9" s="16">
        <v>215332883</v>
      </c>
      <c r="Y9" s="16">
        <v>710679758</v>
      </c>
      <c r="Z9" s="17">
        <v>0.17557638260957129</v>
      </c>
      <c r="AA9" s="18">
        <v>417004995.57999998</v>
      </c>
      <c r="AB9" s="19"/>
    </row>
    <row r="10" spans="1:32" s="28" customFormat="1" x14ac:dyDescent="0.2">
      <c r="A10" s="20" t="s">
        <v>35</v>
      </c>
      <c r="B10" s="21" t="s">
        <v>36</v>
      </c>
      <c r="C10" s="22">
        <v>3702192190</v>
      </c>
      <c r="D10" s="22">
        <v>0</v>
      </c>
      <c r="E10" s="22">
        <v>383674713.41999996</v>
      </c>
      <c r="F10" s="22">
        <v>189181153</v>
      </c>
      <c r="G10" s="23">
        <v>0</v>
      </c>
      <c r="H10" s="24">
        <v>3507698629.5799999</v>
      </c>
      <c r="I10" s="24">
        <v>115269254</v>
      </c>
      <c r="J10" s="24">
        <v>5857066</v>
      </c>
      <c r="K10" s="24">
        <v>773222254</v>
      </c>
      <c r="L10" s="25">
        <v>0.22043577161376121</v>
      </c>
      <c r="M10" s="24">
        <v>2734476375.6900001</v>
      </c>
      <c r="N10" s="24">
        <v>115269254</v>
      </c>
      <c r="O10" s="24">
        <v>5857066</v>
      </c>
      <c r="P10" s="24">
        <v>773222254</v>
      </c>
      <c r="Q10" s="25">
        <v>0.22043577161376121</v>
      </c>
      <c r="R10" s="24">
        <v>2734476375.5799999</v>
      </c>
      <c r="S10" s="25">
        <v>0.77956422838623884</v>
      </c>
      <c r="T10" s="24">
        <v>536337531</v>
      </c>
      <c r="U10" s="24">
        <v>80107009</v>
      </c>
      <c r="V10" s="24">
        <v>616444540</v>
      </c>
      <c r="W10" s="25">
        <v>0.17574045124675119</v>
      </c>
      <c r="X10" s="24">
        <v>89730939</v>
      </c>
      <c r="Y10" s="24">
        <v>581293281</v>
      </c>
      <c r="Z10" s="25">
        <v>0.1657192770490668</v>
      </c>
      <c r="AA10" s="26">
        <v>191928973</v>
      </c>
      <c r="AB10" s="27"/>
    </row>
    <row r="11" spans="1:32" s="28" customFormat="1" x14ac:dyDescent="0.2">
      <c r="A11" s="20" t="s">
        <v>37</v>
      </c>
      <c r="B11" s="21" t="s">
        <v>38</v>
      </c>
      <c r="C11" s="22">
        <v>1296102190</v>
      </c>
      <c r="D11" s="22">
        <v>0</v>
      </c>
      <c r="E11" s="22">
        <v>0</v>
      </c>
      <c r="F11" s="22">
        <v>0</v>
      </c>
      <c r="G11" s="23">
        <v>0</v>
      </c>
      <c r="H11" s="24">
        <v>1296102190</v>
      </c>
      <c r="I11" s="24">
        <v>24360928</v>
      </c>
      <c r="J11" s="24">
        <v>0</v>
      </c>
      <c r="K11" s="24">
        <v>493203961</v>
      </c>
      <c r="L11" s="25">
        <v>0.38052860708460035</v>
      </c>
      <c r="M11" s="24">
        <v>802898229.11000001</v>
      </c>
      <c r="N11" s="24">
        <v>24360928</v>
      </c>
      <c r="O11" s="24">
        <v>0</v>
      </c>
      <c r="P11" s="24">
        <v>493203961</v>
      </c>
      <c r="Q11" s="25">
        <v>0.38052860708460035</v>
      </c>
      <c r="R11" s="24">
        <v>802898229</v>
      </c>
      <c r="S11" s="25">
        <v>0.61947139291539965</v>
      </c>
      <c r="T11" s="24">
        <v>371061422</v>
      </c>
      <c r="U11" s="24">
        <v>68720372</v>
      </c>
      <c r="V11" s="24">
        <v>439781794</v>
      </c>
      <c r="W11" s="25">
        <v>0.33931104923138816</v>
      </c>
      <c r="X11" s="24">
        <v>62875650</v>
      </c>
      <c r="Y11" s="24">
        <v>408193958</v>
      </c>
      <c r="Z11" s="25">
        <v>0.31493964067756108</v>
      </c>
      <c r="AA11" s="26">
        <v>85010003</v>
      </c>
      <c r="AB11" s="27"/>
    </row>
    <row r="12" spans="1:32" s="28" customFormat="1" x14ac:dyDescent="0.2">
      <c r="A12" s="20" t="s">
        <v>39</v>
      </c>
      <c r="B12" s="21" t="s">
        <v>40</v>
      </c>
      <c r="C12" s="22">
        <v>1037310254.61</v>
      </c>
      <c r="D12" s="22">
        <v>0</v>
      </c>
      <c r="E12" s="22">
        <v>0</v>
      </c>
      <c r="F12" s="22">
        <v>0</v>
      </c>
      <c r="G12" s="29">
        <v>0</v>
      </c>
      <c r="H12" s="24">
        <v>1037310254.61</v>
      </c>
      <c r="I12" s="24">
        <v>23925613</v>
      </c>
      <c r="J12" s="24">
        <v>0</v>
      </c>
      <c r="K12" s="24">
        <v>439955195</v>
      </c>
      <c r="L12" s="25">
        <v>0.42413076805589955</v>
      </c>
      <c r="M12" s="24">
        <v>597355059.72000003</v>
      </c>
      <c r="N12" s="24">
        <v>23925613</v>
      </c>
      <c r="O12" s="24">
        <v>0</v>
      </c>
      <c r="P12" s="24">
        <v>439955195</v>
      </c>
      <c r="Q12" s="25">
        <v>0.42413076805589955</v>
      </c>
      <c r="R12" s="24">
        <v>597355059.61000001</v>
      </c>
      <c r="S12" s="25">
        <v>0.57586923194410045</v>
      </c>
      <c r="T12" s="24">
        <v>335824699</v>
      </c>
      <c r="U12" s="24">
        <v>64416280</v>
      </c>
      <c r="V12" s="24">
        <v>400240979</v>
      </c>
      <c r="W12" s="25">
        <v>0.38584500367296526</v>
      </c>
      <c r="X12" s="24">
        <v>58408840</v>
      </c>
      <c r="Y12" s="24">
        <v>368065342</v>
      </c>
      <c r="Z12" s="25">
        <v>0.35482666865024137</v>
      </c>
      <c r="AA12" s="26">
        <v>71889853</v>
      </c>
      <c r="AB12" s="27"/>
    </row>
    <row r="13" spans="1:32" s="28" customFormat="1" x14ac:dyDescent="0.2">
      <c r="A13" s="20" t="s">
        <v>41</v>
      </c>
      <c r="B13" s="21" t="s">
        <v>42</v>
      </c>
      <c r="C13" s="22">
        <v>526004200</v>
      </c>
      <c r="D13" s="22">
        <v>0</v>
      </c>
      <c r="E13" s="22">
        <v>0</v>
      </c>
      <c r="F13" s="22">
        <v>0</v>
      </c>
      <c r="G13" s="29">
        <v>0</v>
      </c>
      <c r="H13" s="22">
        <v>526004200</v>
      </c>
      <c r="I13" s="22">
        <v>11517960</v>
      </c>
      <c r="J13" s="22">
        <v>0</v>
      </c>
      <c r="K13" s="22">
        <v>275442197</v>
      </c>
      <c r="L13" s="25">
        <v>0.52365018568292798</v>
      </c>
      <c r="M13" s="22">
        <v>250562003</v>
      </c>
      <c r="N13" s="22">
        <v>11517960</v>
      </c>
      <c r="O13" s="22">
        <v>0</v>
      </c>
      <c r="P13" s="22">
        <v>275442197</v>
      </c>
      <c r="Q13" s="25">
        <v>0.52365018568292798</v>
      </c>
      <c r="R13" s="22">
        <v>250562003</v>
      </c>
      <c r="S13" s="25">
        <v>0.47634981431707202</v>
      </c>
      <c r="T13" s="22">
        <v>207415932</v>
      </c>
      <c r="U13" s="22">
        <v>42034410</v>
      </c>
      <c r="V13" s="22">
        <v>249450342</v>
      </c>
      <c r="W13" s="25">
        <v>0.47423640723781291</v>
      </c>
      <c r="X13" s="22">
        <v>33182240</v>
      </c>
      <c r="Y13" s="22">
        <v>230741997</v>
      </c>
      <c r="Z13" s="25">
        <v>0.43866949541467537</v>
      </c>
      <c r="AA13" s="30">
        <v>44700200</v>
      </c>
      <c r="AB13" s="27"/>
    </row>
    <row r="14" spans="1:32" s="28" customFormat="1" ht="13.5" thickBot="1" x14ac:dyDescent="0.25">
      <c r="A14" s="31" t="s">
        <v>43</v>
      </c>
      <c r="B14" s="32" t="s">
        <v>44</v>
      </c>
      <c r="C14" s="33">
        <v>416482680</v>
      </c>
      <c r="D14" s="33">
        <v>0</v>
      </c>
      <c r="E14" s="33">
        <v>0</v>
      </c>
      <c r="F14" s="33">
        <v>0</v>
      </c>
      <c r="G14" s="34">
        <v>0</v>
      </c>
      <c r="H14" s="35">
        <v>416482680</v>
      </c>
      <c r="I14" s="35">
        <v>0</v>
      </c>
      <c r="J14" s="35">
        <v>0</v>
      </c>
      <c r="K14" s="35">
        <v>228211640</v>
      </c>
      <c r="L14" s="36">
        <v>0.54794989313841336</v>
      </c>
      <c r="M14" s="35">
        <v>188271040</v>
      </c>
      <c r="N14" s="35">
        <v>0</v>
      </c>
      <c r="O14" s="35">
        <v>0</v>
      </c>
      <c r="P14" s="35">
        <v>228211640</v>
      </c>
      <c r="Q14" s="36">
        <v>0.54794989313841336</v>
      </c>
      <c r="R14" s="35">
        <v>188271040</v>
      </c>
      <c r="S14" s="36">
        <v>0.45205010686158664</v>
      </c>
      <c r="T14" s="35">
        <v>161847160</v>
      </c>
      <c r="U14" s="35">
        <v>33182240</v>
      </c>
      <c r="V14" s="35">
        <v>195029400</v>
      </c>
      <c r="W14" s="36">
        <v>0.46827733628682949</v>
      </c>
      <c r="X14" s="35">
        <v>33182240</v>
      </c>
      <c r="Y14" s="35">
        <v>195029400</v>
      </c>
      <c r="Z14" s="36">
        <v>0.46827733628682949</v>
      </c>
      <c r="AA14" s="37">
        <v>33182240</v>
      </c>
      <c r="AB14" s="27"/>
    </row>
    <row r="15" spans="1:32" s="45" customFormat="1" x14ac:dyDescent="0.2">
      <c r="A15" s="38" t="s">
        <v>45</v>
      </c>
      <c r="B15" s="39" t="s">
        <v>46</v>
      </c>
      <c r="C15" s="40">
        <v>416482680</v>
      </c>
      <c r="D15" s="40">
        <v>0</v>
      </c>
      <c r="E15" s="40">
        <v>0</v>
      </c>
      <c r="F15" s="40">
        <v>0</v>
      </c>
      <c r="G15" s="41">
        <v>0</v>
      </c>
      <c r="H15" s="40">
        <v>416482680</v>
      </c>
      <c r="I15" s="40"/>
      <c r="J15" s="40"/>
      <c r="K15" s="40">
        <v>228211640</v>
      </c>
      <c r="L15" s="42">
        <v>0.54794989313841336</v>
      </c>
      <c r="M15" s="40">
        <v>188271040</v>
      </c>
      <c r="N15" s="40">
        <v>0</v>
      </c>
      <c r="O15" s="40"/>
      <c r="P15" s="40">
        <v>228211640</v>
      </c>
      <c r="Q15" s="42">
        <v>0.54794989313841336</v>
      </c>
      <c r="R15" s="40">
        <v>188271040</v>
      </c>
      <c r="S15" s="42">
        <v>0.45205010686158664</v>
      </c>
      <c r="T15" s="40">
        <v>161847160</v>
      </c>
      <c r="U15" s="40">
        <v>33182240</v>
      </c>
      <c r="V15" s="40">
        <v>195029400</v>
      </c>
      <c r="W15" s="42">
        <v>0.46827733628682949</v>
      </c>
      <c r="X15" s="40">
        <v>33182240</v>
      </c>
      <c r="Y15" s="40">
        <v>195029400</v>
      </c>
      <c r="Z15" s="42">
        <v>0.46827733628682949</v>
      </c>
      <c r="AA15" s="43">
        <v>33182240</v>
      </c>
      <c r="AB15" s="44"/>
      <c r="AF15" s="2"/>
    </row>
    <row r="16" spans="1:32" s="45" customFormat="1" x14ac:dyDescent="0.2">
      <c r="A16" s="46" t="s">
        <v>47</v>
      </c>
      <c r="B16" s="47" t="s">
        <v>48</v>
      </c>
      <c r="C16" s="48">
        <v>10828377</v>
      </c>
      <c r="D16" s="48">
        <v>0</v>
      </c>
      <c r="E16" s="48">
        <v>0</v>
      </c>
      <c r="F16" s="48">
        <v>0</v>
      </c>
      <c r="G16" s="49">
        <v>0</v>
      </c>
      <c r="H16" s="48">
        <v>10828377</v>
      </c>
      <c r="I16" s="48"/>
      <c r="J16" s="48"/>
      <c r="K16" s="48">
        <v>5989428</v>
      </c>
      <c r="L16" s="50">
        <v>0.55312333510368172</v>
      </c>
      <c r="M16" s="48">
        <v>4838949</v>
      </c>
      <c r="N16" s="48">
        <v>0</v>
      </c>
      <c r="O16" s="48">
        <v>0</v>
      </c>
      <c r="P16" s="48">
        <v>5989428</v>
      </c>
      <c r="Q16" s="50">
        <v>0.55312333510368172</v>
      </c>
      <c r="R16" s="48">
        <v>4838949</v>
      </c>
      <c r="S16" s="50">
        <v>0.44687666489631828</v>
      </c>
      <c r="T16" s="48">
        <v>4986360</v>
      </c>
      <c r="U16" s="48">
        <v>902365</v>
      </c>
      <c r="V16" s="48">
        <v>5888725</v>
      </c>
      <c r="W16" s="50">
        <v>0.54382341878196516</v>
      </c>
      <c r="X16" s="48"/>
      <c r="Y16" s="48">
        <v>5989428</v>
      </c>
      <c r="Z16" s="50">
        <v>0.55312333510368172</v>
      </c>
      <c r="AA16" s="51">
        <v>0</v>
      </c>
      <c r="AB16" s="52">
        <f t="shared" ref="AB16:AB21" si="0">+P16</f>
        <v>5989428</v>
      </c>
      <c r="AC16" s="53">
        <f t="shared" ref="AC16:AC21" si="1">+V16</f>
        <v>5888725</v>
      </c>
      <c r="AD16" s="53">
        <f t="shared" ref="AD16:AD21" si="2">+Y16</f>
        <v>5989428</v>
      </c>
      <c r="AE16" s="53">
        <f>+AB16-AC16</f>
        <v>100703</v>
      </c>
      <c r="AF16" s="54">
        <f t="shared" ref="AF16:AF21" si="3">+AB16-AD16</f>
        <v>0</v>
      </c>
    </row>
    <row r="17" spans="1:33" s="45" customFormat="1" x14ac:dyDescent="0.2">
      <c r="A17" s="46" t="s">
        <v>49</v>
      </c>
      <c r="B17" s="47" t="s">
        <v>50</v>
      </c>
      <c r="C17" s="48">
        <v>2212149</v>
      </c>
      <c r="D17" s="48">
        <v>0</v>
      </c>
      <c r="E17" s="48">
        <v>0</v>
      </c>
      <c r="F17" s="48">
        <v>0</v>
      </c>
      <c r="G17" s="49">
        <v>0</v>
      </c>
      <c r="H17" s="48">
        <v>2212149</v>
      </c>
      <c r="I17" s="48"/>
      <c r="J17" s="48">
        <v>0</v>
      </c>
      <c r="K17" s="48">
        <v>1291242</v>
      </c>
      <c r="L17" s="50">
        <v>0.58370480469443964</v>
      </c>
      <c r="M17" s="48">
        <v>920907</v>
      </c>
      <c r="N17" s="48">
        <v>0</v>
      </c>
      <c r="O17" s="48">
        <v>0</v>
      </c>
      <c r="P17" s="48">
        <v>1291242</v>
      </c>
      <c r="Q17" s="50">
        <v>0.58370480469443964</v>
      </c>
      <c r="R17" s="48">
        <v>920907</v>
      </c>
      <c r="S17" s="50">
        <v>0.41629519530556036</v>
      </c>
      <c r="T17" s="48">
        <v>1059450</v>
      </c>
      <c r="U17" s="48">
        <v>184347</v>
      </c>
      <c r="V17" s="48">
        <v>1243797</v>
      </c>
      <c r="W17" s="50">
        <v>0.56225733438389547</v>
      </c>
      <c r="X17" s="48"/>
      <c r="Y17" s="48">
        <v>1291242</v>
      </c>
      <c r="Z17" s="50">
        <v>0.58370480469443964</v>
      </c>
      <c r="AA17" s="51">
        <v>0</v>
      </c>
      <c r="AB17" s="52">
        <f t="shared" si="0"/>
        <v>1291242</v>
      </c>
      <c r="AC17" s="53">
        <f t="shared" si="1"/>
        <v>1243797</v>
      </c>
      <c r="AD17" s="53">
        <f t="shared" si="2"/>
        <v>1291242</v>
      </c>
      <c r="AF17" s="54">
        <f t="shared" si="3"/>
        <v>0</v>
      </c>
    </row>
    <row r="18" spans="1:33" s="45" customFormat="1" x14ac:dyDescent="0.2">
      <c r="A18" s="46" t="s">
        <v>51</v>
      </c>
      <c r="B18" s="47" t="s">
        <v>52</v>
      </c>
      <c r="C18" s="48">
        <v>36886768</v>
      </c>
      <c r="D18" s="48">
        <v>0</v>
      </c>
      <c r="E18" s="48">
        <v>0</v>
      </c>
      <c r="F18" s="48">
        <v>0</v>
      </c>
      <c r="G18" s="49">
        <v>0</v>
      </c>
      <c r="H18" s="48">
        <v>36886768</v>
      </c>
      <c r="I18" s="48">
        <v>0</v>
      </c>
      <c r="J18" s="48">
        <v>0</v>
      </c>
      <c r="K18" s="48">
        <v>1152323</v>
      </c>
      <c r="L18" s="50">
        <v>3.1239467767954079E-2</v>
      </c>
      <c r="M18" s="48">
        <v>35734445</v>
      </c>
      <c r="N18" s="48">
        <v>0</v>
      </c>
      <c r="O18" s="48">
        <v>0</v>
      </c>
      <c r="P18" s="48">
        <v>1152323</v>
      </c>
      <c r="Q18" s="50">
        <v>3.1239467767954079E-2</v>
      </c>
      <c r="R18" s="48">
        <v>35734445</v>
      </c>
      <c r="S18" s="50">
        <v>0.96876053223204595</v>
      </c>
      <c r="T18" s="48">
        <v>15107069</v>
      </c>
      <c r="U18" s="48">
        <v>3073898</v>
      </c>
      <c r="V18" s="48">
        <v>18180967</v>
      </c>
      <c r="W18" s="50">
        <v>0.49288587712536919</v>
      </c>
      <c r="X18" s="48"/>
      <c r="Y18" s="48">
        <v>1152323</v>
      </c>
      <c r="Z18" s="50">
        <v>3.1239467767954079E-2</v>
      </c>
      <c r="AA18" s="51">
        <v>0</v>
      </c>
      <c r="AB18" s="52">
        <f t="shared" si="0"/>
        <v>1152323</v>
      </c>
      <c r="AC18" s="53">
        <f t="shared" si="1"/>
        <v>18180967</v>
      </c>
      <c r="AD18" s="53">
        <f t="shared" si="2"/>
        <v>1152323</v>
      </c>
      <c r="AF18" s="54">
        <f t="shared" si="3"/>
        <v>0</v>
      </c>
    </row>
    <row r="19" spans="1:33" s="45" customFormat="1" x14ac:dyDescent="0.2">
      <c r="A19" s="46" t="s">
        <v>53</v>
      </c>
      <c r="B19" s="47" t="s">
        <v>54</v>
      </c>
      <c r="C19" s="48">
        <v>15920294</v>
      </c>
      <c r="D19" s="48">
        <v>0</v>
      </c>
      <c r="E19" s="48">
        <v>0</v>
      </c>
      <c r="F19" s="48">
        <v>0</v>
      </c>
      <c r="G19" s="49">
        <v>0</v>
      </c>
      <c r="H19" s="48">
        <v>15920294</v>
      </c>
      <c r="I19" s="48">
        <v>11517960</v>
      </c>
      <c r="J19" s="48">
        <v>0</v>
      </c>
      <c r="K19" s="48">
        <v>14084254</v>
      </c>
      <c r="L19" s="50">
        <v>0.88467298405418893</v>
      </c>
      <c r="M19" s="48">
        <v>1836040</v>
      </c>
      <c r="N19" s="48">
        <v>11517960</v>
      </c>
      <c r="O19" s="48"/>
      <c r="P19" s="48">
        <v>14084254</v>
      </c>
      <c r="Q19" s="50">
        <v>0.88467298405418893</v>
      </c>
      <c r="R19" s="48">
        <v>1836040</v>
      </c>
      <c r="S19" s="50">
        <v>0.11532701594581105</v>
      </c>
      <c r="T19" s="48">
        <v>6454647</v>
      </c>
      <c r="U19" s="48">
        <v>1052065</v>
      </c>
      <c r="V19" s="48">
        <v>7506712</v>
      </c>
      <c r="W19" s="50">
        <v>0.47151842798882987</v>
      </c>
      <c r="X19" s="48"/>
      <c r="Y19" s="48">
        <v>2566294</v>
      </c>
      <c r="Z19" s="50">
        <v>0.16119639499119803</v>
      </c>
      <c r="AA19" s="51">
        <v>11517960</v>
      </c>
      <c r="AB19" s="52">
        <f t="shared" si="0"/>
        <v>14084254</v>
      </c>
      <c r="AC19" s="53">
        <f t="shared" si="1"/>
        <v>7506712</v>
      </c>
      <c r="AD19" s="53">
        <f t="shared" si="2"/>
        <v>2566294</v>
      </c>
      <c r="AF19" s="54">
        <f t="shared" si="3"/>
        <v>11517960</v>
      </c>
    </row>
    <row r="20" spans="1:33" s="45" customFormat="1" x14ac:dyDescent="0.2">
      <c r="A20" s="46" t="s">
        <v>55</v>
      </c>
      <c r="B20" s="47" t="s">
        <v>56</v>
      </c>
      <c r="C20" s="48">
        <v>17705647</v>
      </c>
      <c r="D20" s="48">
        <v>0</v>
      </c>
      <c r="E20" s="48">
        <v>0</v>
      </c>
      <c r="F20" s="48">
        <v>0</v>
      </c>
      <c r="G20" s="49">
        <v>0</v>
      </c>
      <c r="H20" s="48">
        <v>17705647</v>
      </c>
      <c r="I20" s="48"/>
      <c r="J20" s="48">
        <v>0</v>
      </c>
      <c r="K20" s="48">
        <v>10001364</v>
      </c>
      <c r="L20" s="50">
        <v>0.56486859813708024</v>
      </c>
      <c r="M20" s="48">
        <v>7704283</v>
      </c>
      <c r="N20" s="48"/>
      <c r="O20" s="48">
        <v>0</v>
      </c>
      <c r="P20" s="48">
        <v>10001364</v>
      </c>
      <c r="Q20" s="50">
        <v>0.56486859813708024</v>
      </c>
      <c r="R20" s="48">
        <v>7704283</v>
      </c>
      <c r="S20" s="50">
        <v>0.43513140186291976</v>
      </c>
      <c r="T20" s="48">
        <v>8434242</v>
      </c>
      <c r="U20" s="48">
        <v>1475472</v>
      </c>
      <c r="V20" s="48">
        <v>9909714</v>
      </c>
      <c r="W20" s="50">
        <v>0.55969228348447253</v>
      </c>
      <c r="X20" s="48"/>
      <c r="Y20" s="48">
        <v>10001364</v>
      </c>
      <c r="Z20" s="50">
        <v>0.56486859813708024</v>
      </c>
      <c r="AA20" s="51">
        <v>0</v>
      </c>
      <c r="AB20" s="52">
        <f t="shared" si="0"/>
        <v>10001364</v>
      </c>
      <c r="AC20" s="53">
        <f t="shared" si="1"/>
        <v>9909714</v>
      </c>
      <c r="AD20" s="53">
        <f t="shared" si="2"/>
        <v>10001364</v>
      </c>
      <c r="AF20" s="54">
        <f t="shared" si="3"/>
        <v>0</v>
      </c>
    </row>
    <row r="21" spans="1:33" s="45" customFormat="1" ht="13.5" thickBot="1" x14ac:dyDescent="0.25">
      <c r="A21" s="55" t="s">
        <v>57</v>
      </c>
      <c r="B21" s="56" t="s">
        <v>58</v>
      </c>
      <c r="C21" s="57">
        <v>25968285</v>
      </c>
      <c r="D21" s="57">
        <v>0</v>
      </c>
      <c r="E21" s="57">
        <v>0</v>
      </c>
      <c r="F21" s="57">
        <v>0</v>
      </c>
      <c r="G21" s="58">
        <v>0</v>
      </c>
      <c r="H21" s="57">
        <v>25968285</v>
      </c>
      <c r="I21" s="57">
        <v>0</v>
      </c>
      <c r="J21" s="57">
        <v>0</v>
      </c>
      <c r="K21" s="57">
        <v>14711946</v>
      </c>
      <c r="L21" s="59">
        <v>0.56653514084584333</v>
      </c>
      <c r="M21" s="57">
        <v>11256339</v>
      </c>
      <c r="N21" s="57">
        <v>0</v>
      </c>
      <c r="O21" s="57">
        <v>0</v>
      </c>
      <c r="P21" s="57">
        <v>14711946</v>
      </c>
      <c r="Q21" s="59">
        <v>0.56653514084584333</v>
      </c>
      <c r="R21" s="57">
        <v>11256339</v>
      </c>
      <c r="S21" s="59">
        <v>0.43346485915415672</v>
      </c>
      <c r="T21" s="57">
        <v>9527004</v>
      </c>
      <c r="U21" s="57">
        <v>2164023</v>
      </c>
      <c r="V21" s="57">
        <v>11691027</v>
      </c>
      <c r="W21" s="59">
        <v>0.45020404697499278</v>
      </c>
      <c r="X21" s="57"/>
      <c r="Y21" s="57">
        <v>14711946</v>
      </c>
      <c r="Z21" s="59">
        <v>0.56653514084584333</v>
      </c>
      <c r="AA21" s="60">
        <v>0</v>
      </c>
      <c r="AB21" s="52">
        <f t="shared" si="0"/>
        <v>14711946</v>
      </c>
      <c r="AC21" s="53">
        <f t="shared" si="1"/>
        <v>11691027</v>
      </c>
      <c r="AD21" s="53">
        <f t="shared" si="2"/>
        <v>14711946</v>
      </c>
      <c r="AF21" s="54">
        <f t="shared" si="3"/>
        <v>0</v>
      </c>
    </row>
    <row r="22" spans="1:33" s="28" customFormat="1" ht="13.5" thickBot="1" x14ac:dyDescent="0.25">
      <c r="A22" s="61" t="s">
        <v>59</v>
      </c>
      <c r="B22" s="62" t="s">
        <v>60</v>
      </c>
      <c r="C22" s="63">
        <v>345330000</v>
      </c>
      <c r="D22" s="64">
        <v>0</v>
      </c>
      <c r="E22" s="65">
        <v>0</v>
      </c>
      <c r="F22" s="63">
        <v>0</v>
      </c>
      <c r="G22" s="66">
        <v>0</v>
      </c>
      <c r="H22" s="63">
        <v>345330000</v>
      </c>
      <c r="I22" s="63">
        <v>2050000</v>
      </c>
      <c r="J22" s="63">
        <v>0</v>
      </c>
      <c r="K22" s="63">
        <v>88002000</v>
      </c>
      <c r="L22" s="67">
        <v>0.25483450612457648</v>
      </c>
      <c r="M22" s="63">
        <v>257328000</v>
      </c>
      <c r="N22" s="63">
        <v>2050000</v>
      </c>
      <c r="O22" s="63">
        <v>0</v>
      </c>
      <c r="P22" s="63">
        <v>88002000</v>
      </c>
      <c r="Q22" s="67">
        <v>0.25483450612457648</v>
      </c>
      <c r="R22" s="63">
        <v>257328000</v>
      </c>
      <c r="S22" s="67">
        <v>1.4658805485601603</v>
      </c>
      <c r="T22" s="63">
        <v>62900000</v>
      </c>
      <c r="U22" s="63">
        <v>8808800</v>
      </c>
      <c r="V22" s="63">
        <v>71708800</v>
      </c>
      <c r="W22" s="67">
        <v>0.20765296962325891</v>
      </c>
      <c r="X22" s="63">
        <v>15416000</v>
      </c>
      <c r="Y22" s="63">
        <v>71128000</v>
      </c>
      <c r="Z22" s="67">
        <v>0.2059711001071439</v>
      </c>
      <c r="AA22" s="64">
        <v>16874000</v>
      </c>
      <c r="AB22" s="27"/>
    </row>
    <row r="23" spans="1:33" s="45" customFormat="1" x14ac:dyDescent="0.2">
      <c r="A23" s="68" t="s">
        <v>61</v>
      </c>
      <c r="B23" s="69" t="s">
        <v>62</v>
      </c>
      <c r="C23" s="40">
        <v>231000000</v>
      </c>
      <c r="D23" s="40">
        <v>0</v>
      </c>
      <c r="E23" s="40">
        <v>0</v>
      </c>
      <c r="F23" s="40">
        <v>0</v>
      </c>
      <c r="G23" s="41">
        <v>0</v>
      </c>
      <c r="H23" s="40">
        <v>231000000</v>
      </c>
      <c r="I23" s="40">
        <v>0</v>
      </c>
      <c r="J23" s="40">
        <v>0</v>
      </c>
      <c r="K23" s="40">
        <v>53332000</v>
      </c>
      <c r="L23" s="42">
        <v>0.23087445887445887</v>
      </c>
      <c r="M23" s="40">
        <v>177668000</v>
      </c>
      <c r="N23" s="40">
        <v>0</v>
      </c>
      <c r="O23" s="40">
        <v>0</v>
      </c>
      <c r="P23" s="40">
        <v>53332000</v>
      </c>
      <c r="Q23" s="42">
        <v>0.23087445887445887</v>
      </c>
      <c r="R23" s="40">
        <v>177668000</v>
      </c>
      <c r="S23" s="42">
        <v>0.7691255411255411</v>
      </c>
      <c r="T23" s="40">
        <v>39618000</v>
      </c>
      <c r="U23" s="40">
        <v>4548800</v>
      </c>
      <c r="V23" s="40">
        <v>44166800</v>
      </c>
      <c r="W23" s="42">
        <v>0.1911982683982684</v>
      </c>
      <c r="X23" s="40">
        <v>8886000</v>
      </c>
      <c r="Y23" s="40">
        <v>43586000</v>
      </c>
      <c r="Z23" s="42">
        <v>0.18868398268398268</v>
      </c>
      <c r="AA23" s="43">
        <v>9746000</v>
      </c>
      <c r="AB23" s="44"/>
      <c r="AC23" s="53"/>
      <c r="AF23" s="2"/>
    </row>
    <row r="24" spans="1:33" s="45" customFormat="1" ht="13.5" thickBot="1" x14ac:dyDescent="0.25">
      <c r="A24" s="55" t="s">
        <v>63</v>
      </c>
      <c r="B24" s="56" t="s">
        <v>64</v>
      </c>
      <c r="C24" s="57">
        <v>114330000</v>
      </c>
      <c r="D24" s="57">
        <v>0</v>
      </c>
      <c r="E24" s="57">
        <v>0</v>
      </c>
      <c r="F24" s="57">
        <v>0</v>
      </c>
      <c r="G24" s="58">
        <v>0</v>
      </c>
      <c r="H24" s="57">
        <v>114330000</v>
      </c>
      <c r="I24" s="57">
        <v>2050000</v>
      </c>
      <c r="J24" s="57">
        <v>0</v>
      </c>
      <c r="K24" s="57">
        <v>34670000</v>
      </c>
      <c r="L24" s="59">
        <v>0.3032449925653809</v>
      </c>
      <c r="M24" s="57">
        <v>79660000</v>
      </c>
      <c r="N24" s="57">
        <v>2050000</v>
      </c>
      <c r="O24" s="57">
        <v>0</v>
      </c>
      <c r="P24" s="57">
        <v>34670000</v>
      </c>
      <c r="Q24" s="59">
        <v>0.3032449925653809</v>
      </c>
      <c r="R24" s="57">
        <v>79660000</v>
      </c>
      <c r="S24" s="59">
        <v>0.69675500743461904</v>
      </c>
      <c r="T24" s="57">
        <v>23282000</v>
      </c>
      <c r="U24" s="57">
        <v>4260000</v>
      </c>
      <c r="V24" s="57">
        <v>27542000</v>
      </c>
      <c r="W24" s="59">
        <v>0.24089915157876324</v>
      </c>
      <c r="X24" s="57">
        <v>6530000</v>
      </c>
      <c r="Y24" s="57">
        <v>27542000</v>
      </c>
      <c r="Z24" s="59">
        <v>0.24089915157876324</v>
      </c>
      <c r="AA24" s="60">
        <v>7128000</v>
      </c>
      <c r="AB24" s="52"/>
      <c r="AF24" s="2"/>
    </row>
    <row r="25" spans="1:33" x14ac:dyDescent="0.2">
      <c r="A25" s="70" t="s">
        <v>65</v>
      </c>
      <c r="B25" s="71" t="s">
        <v>66</v>
      </c>
      <c r="C25" s="72">
        <v>165976054.61000001</v>
      </c>
      <c r="D25" s="72">
        <v>0</v>
      </c>
      <c r="E25" s="72">
        <v>0</v>
      </c>
      <c r="F25" s="72">
        <v>0</v>
      </c>
      <c r="G25" s="73">
        <v>0</v>
      </c>
      <c r="H25" s="16">
        <v>165976054.61000001</v>
      </c>
      <c r="I25" s="16">
        <v>10357653</v>
      </c>
      <c r="J25" s="16">
        <v>0</v>
      </c>
      <c r="K25" s="16">
        <v>76510998</v>
      </c>
      <c r="L25" s="17">
        <v>0.46097612200615734</v>
      </c>
      <c r="M25" s="16">
        <v>89465056.719999999</v>
      </c>
      <c r="N25" s="16">
        <v>10357653</v>
      </c>
      <c r="O25" s="16">
        <v>0</v>
      </c>
      <c r="P25" s="16">
        <v>76510998</v>
      </c>
      <c r="Q25" s="17">
        <v>0.46097612200615734</v>
      </c>
      <c r="R25" s="16">
        <v>89465056.609999999</v>
      </c>
      <c r="S25" s="17">
        <v>2.883539232460707</v>
      </c>
      <c r="T25" s="16">
        <v>65508767</v>
      </c>
      <c r="U25" s="16">
        <v>13573070</v>
      </c>
      <c r="V25" s="72">
        <v>79081837</v>
      </c>
      <c r="W25" s="17">
        <v>0.47646533824304643</v>
      </c>
      <c r="X25" s="16">
        <v>9810600</v>
      </c>
      <c r="Y25" s="16">
        <v>66195345</v>
      </c>
      <c r="Z25" s="17">
        <v>0.39882466874840239</v>
      </c>
      <c r="AA25" s="18">
        <v>10315653</v>
      </c>
    </row>
    <row r="26" spans="1:33" x14ac:dyDescent="0.2">
      <c r="A26" s="20" t="s">
        <v>67</v>
      </c>
      <c r="B26" s="21" t="s">
        <v>68</v>
      </c>
      <c r="C26" s="74">
        <v>74066032</v>
      </c>
      <c r="D26" s="74">
        <v>0</v>
      </c>
      <c r="E26" s="74">
        <v>0</v>
      </c>
      <c r="F26" s="74">
        <v>0</v>
      </c>
      <c r="G26" s="75">
        <v>0</v>
      </c>
      <c r="H26" s="22">
        <v>74066032</v>
      </c>
      <c r="I26" s="22">
        <v>3751100</v>
      </c>
      <c r="J26" s="22">
        <v>0</v>
      </c>
      <c r="K26" s="22">
        <v>38996053</v>
      </c>
      <c r="L26" s="25">
        <v>0.52650387697291523</v>
      </c>
      <c r="M26" s="22">
        <v>35069979</v>
      </c>
      <c r="N26" s="22">
        <v>3751100</v>
      </c>
      <c r="O26" s="22">
        <v>0</v>
      </c>
      <c r="P26" s="22">
        <v>38996053</v>
      </c>
      <c r="Q26" s="25">
        <v>0.52650387697291523</v>
      </c>
      <c r="R26" s="22">
        <v>35069979</v>
      </c>
      <c r="S26" s="25">
        <v>2.2917095705226007</v>
      </c>
      <c r="T26" s="22">
        <v>34558922</v>
      </c>
      <c r="U26" s="22">
        <v>6924541</v>
      </c>
      <c r="V26" s="22">
        <v>41483463</v>
      </c>
      <c r="W26" s="25">
        <v>0.5600875580860063</v>
      </c>
      <c r="X26" s="22">
        <v>3761500</v>
      </c>
      <c r="Y26" s="22">
        <v>35251153</v>
      </c>
      <c r="Z26" s="25">
        <v>0.47594223759685139</v>
      </c>
      <c r="AA26" s="30">
        <v>3744900</v>
      </c>
    </row>
    <row r="27" spans="1:33" x14ac:dyDescent="0.2">
      <c r="A27" s="20" t="s">
        <v>69</v>
      </c>
      <c r="B27" s="21" t="s">
        <v>70</v>
      </c>
      <c r="C27" s="76">
        <v>54156688</v>
      </c>
      <c r="D27" s="76">
        <v>0</v>
      </c>
      <c r="E27" s="76">
        <v>0</v>
      </c>
      <c r="F27" s="76">
        <v>0</v>
      </c>
      <c r="G27" s="77">
        <v>0</v>
      </c>
      <c r="H27" s="78">
        <v>54156688</v>
      </c>
      <c r="I27" s="78">
        <v>2091100</v>
      </c>
      <c r="J27" s="78">
        <v>0</v>
      </c>
      <c r="K27" s="78">
        <v>29232053</v>
      </c>
      <c r="L27" s="25">
        <v>0.53976810768044015</v>
      </c>
      <c r="M27" s="78">
        <v>24924635</v>
      </c>
      <c r="N27" s="78">
        <v>2091100</v>
      </c>
      <c r="O27" s="78">
        <v>0</v>
      </c>
      <c r="P27" s="78">
        <v>29232053</v>
      </c>
      <c r="Q27" s="25">
        <v>0.53976810768044015</v>
      </c>
      <c r="R27" s="78">
        <v>24924635</v>
      </c>
      <c r="S27" s="25">
        <v>1.7821325598486175</v>
      </c>
      <c r="T27" s="78">
        <v>26454922</v>
      </c>
      <c r="U27" s="78">
        <v>5264541</v>
      </c>
      <c r="V27" s="78">
        <v>31719463</v>
      </c>
      <c r="W27" s="25">
        <v>0.58569798433759468</v>
      </c>
      <c r="X27" s="78">
        <v>2101500</v>
      </c>
      <c r="Y27" s="78">
        <v>27147153</v>
      </c>
      <c r="Z27" s="25">
        <v>0.50127055406342425</v>
      </c>
      <c r="AA27" s="79">
        <v>2084900</v>
      </c>
    </row>
    <row r="28" spans="1:33" ht="13.5" thickBot="1" x14ac:dyDescent="0.25">
      <c r="A28" s="31" t="s">
        <v>71</v>
      </c>
      <c r="B28" s="32" t="s">
        <v>72</v>
      </c>
      <c r="C28" s="80">
        <v>25881652</v>
      </c>
      <c r="D28" s="80">
        <v>0</v>
      </c>
      <c r="E28" s="80">
        <v>0</v>
      </c>
      <c r="F28" s="80">
        <v>0</v>
      </c>
      <c r="G28" s="81">
        <v>0</v>
      </c>
      <c r="H28" s="33">
        <v>25881652</v>
      </c>
      <c r="I28" s="33">
        <v>0</v>
      </c>
      <c r="J28" s="33">
        <v>0</v>
      </c>
      <c r="K28" s="33">
        <v>16693653</v>
      </c>
      <c r="L28" s="36">
        <v>0.64499951548687851</v>
      </c>
      <c r="M28" s="33">
        <v>9187999</v>
      </c>
      <c r="N28" s="33">
        <v>0</v>
      </c>
      <c r="O28" s="33">
        <v>0</v>
      </c>
      <c r="P28" s="33">
        <v>16693653</v>
      </c>
      <c r="Q28" s="36">
        <v>0.64499951548687851</v>
      </c>
      <c r="R28" s="33">
        <v>9187999</v>
      </c>
      <c r="S28" s="36">
        <v>1.2255767344201369</v>
      </c>
      <c r="T28" s="33">
        <v>16001422</v>
      </c>
      <c r="U28" s="33">
        <v>3176541</v>
      </c>
      <c r="V28" s="33">
        <v>19177963</v>
      </c>
      <c r="W28" s="36">
        <v>0.74098681954304924</v>
      </c>
      <c r="X28" s="33">
        <v>0</v>
      </c>
      <c r="Y28" s="33">
        <v>16693653</v>
      </c>
      <c r="Z28" s="36">
        <v>0.64499951548687851</v>
      </c>
      <c r="AA28" s="82">
        <v>0</v>
      </c>
    </row>
    <row r="29" spans="1:33" s="45" customFormat="1" x14ac:dyDescent="0.2">
      <c r="A29" s="83" t="s">
        <v>73</v>
      </c>
      <c r="B29" s="84" t="s">
        <v>74</v>
      </c>
      <c r="C29" s="40">
        <v>4325413</v>
      </c>
      <c r="D29" s="40">
        <v>0</v>
      </c>
      <c r="E29" s="40">
        <v>0</v>
      </c>
      <c r="F29" s="40">
        <v>0</v>
      </c>
      <c r="G29" s="41">
        <v>0</v>
      </c>
      <c r="H29" s="40">
        <v>4325413</v>
      </c>
      <c r="I29" s="40">
        <v>0</v>
      </c>
      <c r="J29" s="40">
        <v>0</v>
      </c>
      <c r="K29" s="40">
        <v>0</v>
      </c>
      <c r="L29" s="42">
        <v>0</v>
      </c>
      <c r="M29" s="40">
        <v>4325413</v>
      </c>
      <c r="N29" s="40">
        <v>0</v>
      </c>
      <c r="O29" s="40">
        <v>0</v>
      </c>
      <c r="P29" s="40">
        <v>0</v>
      </c>
      <c r="Q29" s="42">
        <v>0</v>
      </c>
      <c r="R29" s="40">
        <v>4325413</v>
      </c>
      <c r="S29" s="42">
        <v>1</v>
      </c>
      <c r="T29" s="40">
        <v>0</v>
      </c>
      <c r="U29" s="40">
        <v>0</v>
      </c>
      <c r="V29" s="40">
        <v>0</v>
      </c>
      <c r="W29" s="42">
        <v>0</v>
      </c>
      <c r="X29" s="40">
        <v>0</v>
      </c>
      <c r="Y29" s="40">
        <v>0</v>
      </c>
      <c r="Z29" s="42">
        <v>0</v>
      </c>
      <c r="AA29" s="43">
        <v>0</v>
      </c>
      <c r="AB29" s="44"/>
      <c r="AF29" s="2"/>
    </row>
    <row r="30" spans="1:33" s="45" customFormat="1" ht="13.5" thickBot="1" x14ac:dyDescent="0.25">
      <c r="A30" s="55" t="s">
        <v>75</v>
      </c>
      <c r="B30" s="56" t="s">
        <v>76</v>
      </c>
      <c r="C30" s="57">
        <v>21556239</v>
      </c>
      <c r="D30" s="57">
        <v>0</v>
      </c>
      <c r="E30" s="57">
        <v>0</v>
      </c>
      <c r="F30" s="57">
        <v>0</v>
      </c>
      <c r="G30" s="58">
        <v>0</v>
      </c>
      <c r="H30" s="57">
        <v>21556239</v>
      </c>
      <c r="I30" s="57">
        <v>0</v>
      </c>
      <c r="J30" s="57">
        <v>0</v>
      </c>
      <c r="K30" s="57">
        <v>16693653</v>
      </c>
      <c r="L30" s="59">
        <v>0.77442326557986296</v>
      </c>
      <c r="M30" s="57">
        <v>4862586</v>
      </c>
      <c r="N30" s="57">
        <v>0</v>
      </c>
      <c r="O30" s="57">
        <v>0</v>
      </c>
      <c r="P30" s="57">
        <v>16693653</v>
      </c>
      <c r="Q30" s="59">
        <v>0.77442326557986296</v>
      </c>
      <c r="R30" s="57">
        <v>4862586</v>
      </c>
      <c r="S30" s="59">
        <v>0.22557673442013701</v>
      </c>
      <c r="T30" s="57">
        <v>16001422</v>
      </c>
      <c r="U30" s="57">
        <v>3176541</v>
      </c>
      <c r="V30" s="57">
        <v>19177963</v>
      </c>
      <c r="W30" s="59">
        <v>0.88967110635579794</v>
      </c>
      <c r="X30" s="57"/>
      <c r="Y30" s="57">
        <v>16693653</v>
      </c>
      <c r="Z30" s="59">
        <v>0.77442326557986296</v>
      </c>
      <c r="AA30" s="60">
        <v>0</v>
      </c>
      <c r="AB30" s="52">
        <f>+P30</f>
        <v>16693653</v>
      </c>
      <c r="AC30" s="53">
        <f>+V30</f>
        <v>19177963</v>
      </c>
      <c r="AD30" s="53">
        <f>+Y30</f>
        <v>16693653</v>
      </c>
      <c r="AF30" s="54">
        <f t="shared" ref="AF30:AF35" si="4">+AB30-AD30</f>
        <v>0</v>
      </c>
    </row>
    <row r="31" spans="1:33" ht="13.5" thickBot="1" x14ac:dyDescent="0.25">
      <c r="A31" s="62" t="s">
        <v>77</v>
      </c>
      <c r="B31" s="85" t="s">
        <v>78</v>
      </c>
      <c r="C31" s="63">
        <v>28275036</v>
      </c>
      <c r="D31" s="63">
        <v>0</v>
      </c>
      <c r="E31" s="63">
        <v>0</v>
      </c>
      <c r="F31" s="63">
        <v>0</v>
      </c>
      <c r="G31" s="86">
        <v>0</v>
      </c>
      <c r="H31" s="87">
        <v>28275036</v>
      </c>
      <c r="I31" s="87">
        <v>2091100</v>
      </c>
      <c r="J31" s="87">
        <v>0</v>
      </c>
      <c r="K31" s="87">
        <v>12538400</v>
      </c>
      <c r="L31" s="67">
        <v>0.44344417457151958</v>
      </c>
      <c r="M31" s="87">
        <v>15736636</v>
      </c>
      <c r="N31" s="87">
        <v>2091100</v>
      </c>
      <c r="O31" s="87">
        <v>0</v>
      </c>
      <c r="P31" s="87">
        <v>12538400</v>
      </c>
      <c r="Q31" s="67">
        <v>0.44344417457151958</v>
      </c>
      <c r="R31" s="87">
        <v>15736636</v>
      </c>
      <c r="S31" s="67">
        <v>0.55655582542848048</v>
      </c>
      <c r="T31" s="87">
        <v>10453500</v>
      </c>
      <c r="U31" s="87">
        <v>2088000</v>
      </c>
      <c r="V31" s="87">
        <v>12541500</v>
      </c>
      <c r="W31" s="67">
        <v>0.44355381192087606</v>
      </c>
      <c r="X31" s="87">
        <v>2101500</v>
      </c>
      <c r="Y31" s="87">
        <v>10453500</v>
      </c>
      <c r="Z31" s="67">
        <v>0.36970775209623075</v>
      </c>
      <c r="AA31" s="88">
        <v>2084900</v>
      </c>
      <c r="AF31" s="54">
        <f t="shared" si="4"/>
        <v>0</v>
      </c>
    </row>
    <row r="32" spans="1:33" s="45" customFormat="1" ht="13.5" thickBot="1" x14ac:dyDescent="0.25">
      <c r="A32" s="89" t="s">
        <v>79</v>
      </c>
      <c r="B32" s="90" t="s">
        <v>80</v>
      </c>
      <c r="C32" s="91">
        <v>28275036</v>
      </c>
      <c r="D32" s="91">
        <v>0</v>
      </c>
      <c r="E32" s="91">
        <v>0</v>
      </c>
      <c r="F32" s="91">
        <v>0</v>
      </c>
      <c r="G32" s="92">
        <v>0</v>
      </c>
      <c r="H32" s="40">
        <v>28275036</v>
      </c>
      <c r="I32" s="40">
        <v>2091100</v>
      </c>
      <c r="J32" s="40">
        <v>0</v>
      </c>
      <c r="K32" s="40">
        <v>12538400</v>
      </c>
      <c r="L32" s="42">
        <v>0.44344417457151958</v>
      </c>
      <c r="M32" s="40">
        <v>15736636</v>
      </c>
      <c r="N32" s="40">
        <v>2091100</v>
      </c>
      <c r="O32" s="40">
        <v>0</v>
      </c>
      <c r="P32" s="40">
        <v>12538400</v>
      </c>
      <c r="Q32" s="42">
        <v>0.44344417457151958</v>
      </c>
      <c r="R32" s="40">
        <v>15736636</v>
      </c>
      <c r="S32" s="42">
        <v>0.55655582542848048</v>
      </c>
      <c r="T32" s="40">
        <v>10453500</v>
      </c>
      <c r="U32" s="40">
        <v>2088000</v>
      </c>
      <c r="V32" s="40">
        <v>12541500</v>
      </c>
      <c r="W32" s="42">
        <v>0.44355381192087606</v>
      </c>
      <c r="X32" s="40">
        <v>2101500</v>
      </c>
      <c r="Y32" s="40">
        <v>10453500</v>
      </c>
      <c r="Z32" s="42">
        <v>0.36970775209623075</v>
      </c>
      <c r="AA32" s="43">
        <v>2084900</v>
      </c>
      <c r="AB32" s="52">
        <f>+P32</f>
        <v>12538400</v>
      </c>
      <c r="AC32" s="53">
        <f>+V32</f>
        <v>12541500</v>
      </c>
      <c r="AD32" s="53">
        <f>+Y32</f>
        <v>10453500</v>
      </c>
      <c r="AE32" s="53">
        <f>+AB32-AD32</f>
        <v>2084900</v>
      </c>
      <c r="AF32" s="54">
        <f t="shared" si="4"/>
        <v>2084900</v>
      </c>
      <c r="AG32" s="53">
        <f>+AF32-AE32</f>
        <v>0</v>
      </c>
    </row>
    <row r="33" spans="1:32" ht="13.5" thickBot="1" x14ac:dyDescent="0.25">
      <c r="A33" s="62" t="s">
        <v>81</v>
      </c>
      <c r="B33" s="85" t="s">
        <v>82</v>
      </c>
      <c r="C33" s="64">
        <v>19909344</v>
      </c>
      <c r="D33" s="65">
        <v>0</v>
      </c>
      <c r="E33" s="63">
        <v>0</v>
      </c>
      <c r="F33" s="63">
        <v>0</v>
      </c>
      <c r="G33" s="66">
        <v>0</v>
      </c>
      <c r="H33" s="24">
        <v>19909344</v>
      </c>
      <c r="I33" s="24">
        <v>1660000</v>
      </c>
      <c r="J33" s="24">
        <v>0</v>
      </c>
      <c r="K33" s="24">
        <v>9764000</v>
      </c>
      <c r="L33" s="25">
        <v>0.49042298932601697</v>
      </c>
      <c r="M33" s="24">
        <v>10145344</v>
      </c>
      <c r="N33" s="24">
        <v>1660000</v>
      </c>
      <c r="O33" s="24">
        <v>0</v>
      </c>
      <c r="P33" s="24">
        <v>9764000</v>
      </c>
      <c r="Q33" s="25">
        <v>0.49042298932601697</v>
      </c>
      <c r="R33" s="24">
        <v>10145344</v>
      </c>
      <c r="S33" s="25">
        <v>0.50957701067398298</v>
      </c>
      <c r="T33" s="24">
        <v>8104000</v>
      </c>
      <c r="U33" s="24">
        <v>1660000</v>
      </c>
      <c r="V33" s="24">
        <v>9764000</v>
      </c>
      <c r="W33" s="25">
        <v>0.49042298932601697</v>
      </c>
      <c r="X33" s="24">
        <v>1660000</v>
      </c>
      <c r="Y33" s="24">
        <v>8104000</v>
      </c>
      <c r="Z33" s="25">
        <v>0.40704505381995509</v>
      </c>
      <c r="AA33" s="26">
        <v>1660000</v>
      </c>
      <c r="AF33" s="54">
        <f t="shared" si="4"/>
        <v>0</v>
      </c>
    </row>
    <row r="34" spans="1:32" s="45" customFormat="1" x14ac:dyDescent="0.2">
      <c r="A34" s="68" t="s">
        <v>83</v>
      </c>
      <c r="B34" s="69" t="s">
        <v>84</v>
      </c>
      <c r="C34" s="40">
        <v>7963740</v>
      </c>
      <c r="D34" s="40">
        <v>0</v>
      </c>
      <c r="E34" s="40">
        <v>0</v>
      </c>
      <c r="F34" s="40">
        <v>0</v>
      </c>
      <c r="G34" s="41">
        <v>0</v>
      </c>
      <c r="H34" s="48">
        <v>7963740</v>
      </c>
      <c r="I34" s="48">
        <v>664200</v>
      </c>
      <c r="J34" s="48">
        <v>0</v>
      </c>
      <c r="K34" s="48">
        <v>3906800</v>
      </c>
      <c r="L34" s="50">
        <v>0.4905735244997953</v>
      </c>
      <c r="M34" s="48">
        <v>4056940</v>
      </c>
      <c r="N34" s="48">
        <v>664200</v>
      </c>
      <c r="O34" s="48">
        <v>0</v>
      </c>
      <c r="P34" s="48">
        <v>3906800</v>
      </c>
      <c r="Q34" s="50">
        <v>0.4905735244997953</v>
      </c>
      <c r="R34" s="48">
        <v>4056940</v>
      </c>
      <c r="S34" s="50">
        <v>0.5094264755002047</v>
      </c>
      <c r="T34" s="48">
        <v>3242600</v>
      </c>
      <c r="U34" s="48">
        <v>664200</v>
      </c>
      <c r="V34" s="48">
        <v>3906800</v>
      </c>
      <c r="W34" s="50">
        <v>0.4905735244997953</v>
      </c>
      <c r="X34" s="48">
        <v>664200</v>
      </c>
      <c r="Y34" s="48">
        <v>3242600</v>
      </c>
      <c r="Z34" s="50">
        <v>0.40717050029257612</v>
      </c>
      <c r="AA34" s="51">
        <v>664200</v>
      </c>
      <c r="AB34" s="52">
        <f>+P34</f>
        <v>3906800</v>
      </c>
      <c r="AC34" s="53">
        <f>+V34</f>
        <v>3906800</v>
      </c>
      <c r="AD34" s="53">
        <f>+Y34</f>
        <v>3242600</v>
      </c>
      <c r="AE34" s="53"/>
      <c r="AF34" s="54">
        <f t="shared" si="4"/>
        <v>664200</v>
      </c>
    </row>
    <row r="35" spans="1:32" s="45" customFormat="1" ht="13.5" thickBot="1" x14ac:dyDescent="0.25">
      <c r="A35" s="55" t="s">
        <v>85</v>
      </c>
      <c r="B35" s="56" t="s">
        <v>86</v>
      </c>
      <c r="C35" s="57">
        <v>11945604</v>
      </c>
      <c r="D35" s="57">
        <v>0</v>
      </c>
      <c r="E35" s="57">
        <v>0</v>
      </c>
      <c r="F35" s="57">
        <v>0</v>
      </c>
      <c r="G35" s="58">
        <v>0</v>
      </c>
      <c r="H35" s="57">
        <v>11945604</v>
      </c>
      <c r="I35" s="57">
        <v>995800</v>
      </c>
      <c r="J35" s="57">
        <v>0</v>
      </c>
      <c r="K35" s="57">
        <v>5857200</v>
      </c>
      <c r="L35" s="59">
        <v>0.49032263249309116</v>
      </c>
      <c r="M35" s="57">
        <v>6088404</v>
      </c>
      <c r="N35" s="57">
        <v>995800</v>
      </c>
      <c r="O35" s="57">
        <v>0</v>
      </c>
      <c r="P35" s="57">
        <v>5857200</v>
      </c>
      <c r="Q35" s="59">
        <v>0.49032263249309116</v>
      </c>
      <c r="R35" s="57">
        <v>6088404</v>
      </c>
      <c r="S35" s="59">
        <v>0.50967736750690884</v>
      </c>
      <c r="T35" s="57">
        <v>4861400</v>
      </c>
      <c r="U35" s="57">
        <v>995800</v>
      </c>
      <c r="V35" s="57">
        <v>5857200</v>
      </c>
      <c r="W35" s="59">
        <v>0.49032263249309116</v>
      </c>
      <c r="X35" s="57">
        <v>995800</v>
      </c>
      <c r="Y35" s="57">
        <v>4861400</v>
      </c>
      <c r="Z35" s="59">
        <v>0.40696142279620184</v>
      </c>
      <c r="AA35" s="60">
        <v>995800</v>
      </c>
      <c r="AB35" s="52">
        <f>+P35</f>
        <v>5857200</v>
      </c>
      <c r="AC35" s="53">
        <f>+V35</f>
        <v>5857200</v>
      </c>
      <c r="AD35" s="53">
        <f>+Y35</f>
        <v>4861400</v>
      </c>
      <c r="AF35" s="54">
        <f t="shared" si="4"/>
        <v>995800</v>
      </c>
    </row>
    <row r="36" spans="1:32" x14ac:dyDescent="0.2">
      <c r="A36" s="70" t="s">
        <v>87</v>
      </c>
      <c r="B36" s="71" t="s">
        <v>88</v>
      </c>
      <c r="C36" s="72">
        <v>91910022.609999999</v>
      </c>
      <c r="D36" s="72">
        <v>0</v>
      </c>
      <c r="E36" s="72">
        <v>0</v>
      </c>
      <c r="F36" s="72">
        <v>0</v>
      </c>
      <c r="G36" s="73">
        <v>0</v>
      </c>
      <c r="H36" s="93">
        <v>91910022.609999999</v>
      </c>
      <c r="I36" s="93">
        <v>6606553</v>
      </c>
      <c r="J36" s="93">
        <v>0</v>
      </c>
      <c r="K36" s="93">
        <v>37514945</v>
      </c>
      <c r="L36" s="94">
        <v>0.40817033806189379</v>
      </c>
      <c r="M36" s="93">
        <v>54395077.719999999</v>
      </c>
      <c r="N36" s="93">
        <v>6606553</v>
      </c>
      <c r="O36" s="93">
        <v>0</v>
      </c>
      <c r="P36" s="93">
        <v>37514945</v>
      </c>
      <c r="Q36" s="94">
        <v>0.40817033806189379</v>
      </c>
      <c r="R36" s="93">
        <v>54395077.609999999</v>
      </c>
      <c r="S36" s="94">
        <v>0.59182966193810627</v>
      </c>
      <c r="T36" s="93">
        <v>30949845</v>
      </c>
      <c r="U36" s="93">
        <v>6648529</v>
      </c>
      <c r="V36" s="93">
        <v>37598374</v>
      </c>
      <c r="W36" s="94">
        <v>0.40907806278691111</v>
      </c>
      <c r="X36" s="93">
        <v>6049100</v>
      </c>
      <c r="Y36" s="93">
        <v>30944192</v>
      </c>
      <c r="Z36" s="94">
        <v>0.33667919037845179</v>
      </c>
      <c r="AA36" s="95">
        <v>6570753</v>
      </c>
    </row>
    <row r="37" spans="1:32" ht="13.5" thickBot="1" x14ac:dyDescent="0.25">
      <c r="A37" s="31" t="s">
        <v>89</v>
      </c>
      <c r="B37" s="32" t="s">
        <v>70</v>
      </c>
      <c r="C37" s="80">
        <v>73904007</v>
      </c>
      <c r="D37" s="80">
        <v>0</v>
      </c>
      <c r="E37" s="80">
        <v>0</v>
      </c>
      <c r="F37" s="80">
        <v>0</v>
      </c>
      <c r="G37" s="81">
        <v>0</v>
      </c>
      <c r="H37" s="96">
        <v>73904007</v>
      </c>
      <c r="I37" s="96">
        <v>5104953</v>
      </c>
      <c r="J37" s="96">
        <v>0</v>
      </c>
      <c r="K37" s="96">
        <v>28684145</v>
      </c>
      <c r="L37" s="97">
        <v>0.38812706055302254</v>
      </c>
      <c r="M37" s="96">
        <v>45219862</v>
      </c>
      <c r="N37" s="96">
        <v>5104953</v>
      </c>
      <c r="O37" s="96">
        <v>0</v>
      </c>
      <c r="P37" s="96">
        <v>28684145</v>
      </c>
      <c r="Q37" s="97">
        <v>0.38812706055302254</v>
      </c>
      <c r="R37" s="96">
        <v>45219862</v>
      </c>
      <c r="S37" s="97">
        <v>0.61187293944697752</v>
      </c>
      <c r="T37" s="96">
        <v>23620645</v>
      </c>
      <c r="U37" s="96">
        <v>5146929</v>
      </c>
      <c r="V37" s="96">
        <v>28767574</v>
      </c>
      <c r="W37" s="97">
        <v>0.38925594386242141</v>
      </c>
      <c r="X37" s="96">
        <v>4547800</v>
      </c>
      <c r="Y37" s="96">
        <v>23614992</v>
      </c>
      <c r="Z37" s="97">
        <v>0.31953601649772523</v>
      </c>
      <c r="AA37" s="98">
        <v>5069153</v>
      </c>
    </row>
    <row r="38" spans="1:32" s="45" customFormat="1" x14ac:dyDescent="0.2">
      <c r="A38" s="68" t="s">
        <v>90</v>
      </c>
      <c r="B38" s="69" t="s">
        <v>91</v>
      </c>
      <c r="C38" s="40">
        <v>18355239</v>
      </c>
      <c r="D38" s="40">
        <v>0</v>
      </c>
      <c r="E38" s="40">
        <v>0</v>
      </c>
      <c r="F38" s="40">
        <v>0</v>
      </c>
      <c r="G38" s="41">
        <v>0</v>
      </c>
      <c r="H38" s="40">
        <v>18355239</v>
      </c>
      <c r="I38" s="40">
        <v>376300</v>
      </c>
      <c r="J38" s="40"/>
      <c r="K38" s="40">
        <v>2525292</v>
      </c>
      <c r="L38" s="42">
        <v>0.13757881332953495</v>
      </c>
      <c r="M38" s="40">
        <v>15829947</v>
      </c>
      <c r="N38" s="40">
        <v>376300</v>
      </c>
      <c r="O38" s="40"/>
      <c r="P38" s="40">
        <v>2525292</v>
      </c>
      <c r="Q38" s="42">
        <v>0.13757881332953495</v>
      </c>
      <c r="R38" s="40">
        <v>15829947</v>
      </c>
      <c r="S38" s="42">
        <v>0.86242118667046508</v>
      </c>
      <c r="T38" s="40">
        <v>2154645</v>
      </c>
      <c r="U38" s="40">
        <v>430929</v>
      </c>
      <c r="V38" s="40">
        <v>2585574</v>
      </c>
      <c r="W38" s="42">
        <v>0.14086299829710744</v>
      </c>
      <c r="X38" s="40">
        <v>376300</v>
      </c>
      <c r="Y38" s="40">
        <v>2148992</v>
      </c>
      <c r="Z38" s="42">
        <v>0.11707785444798621</v>
      </c>
      <c r="AA38" s="43">
        <v>376300</v>
      </c>
      <c r="AB38" s="52">
        <f>+P38</f>
        <v>2525292</v>
      </c>
      <c r="AC38" s="53">
        <f>+V38</f>
        <v>2585574</v>
      </c>
      <c r="AD38" s="53">
        <f>+Y38</f>
        <v>2148992</v>
      </c>
      <c r="AE38" s="53"/>
      <c r="AF38" s="54">
        <f>+AB38-AD38</f>
        <v>376300</v>
      </c>
    </row>
    <row r="39" spans="1:32" s="45" customFormat="1" x14ac:dyDescent="0.2">
      <c r="A39" s="46" t="s">
        <v>92</v>
      </c>
      <c r="B39" s="47" t="s">
        <v>80</v>
      </c>
      <c r="C39" s="48">
        <v>19507392</v>
      </c>
      <c r="D39" s="48">
        <v>0</v>
      </c>
      <c r="E39" s="48">
        <v>0</v>
      </c>
      <c r="F39" s="48">
        <v>0</v>
      </c>
      <c r="G39" s="49">
        <v>0</v>
      </c>
      <c r="H39" s="48">
        <v>19507392</v>
      </c>
      <c r="I39" s="48">
        <v>1899853</v>
      </c>
      <c r="J39" s="48"/>
      <c r="K39" s="48">
        <v>9492753</v>
      </c>
      <c r="L39" s="50">
        <v>0.48662337846084192</v>
      </c>
      <c r="M39" s="48">
        <v>10014639</v>
      </c>
      <c r="N39" s="48">
        <v>1899853</v>
      </c>
      <c r="O39" s="48"/>
      <c r="P39" s="48">
        <v>9492753</v>
      </c>
      <c r="Q39" s="50">
        <v>0.48662337846084192</v>
      </c>
      <c r="R39" s="48">
        <v>10014639</v>
      </c>
      <c r="S39" s="50">
        <v>0.51337662153915808</v>
      </c>
      <c r="T39" s="48">
        <v>7691000</v>
      </c>
      <c r="U39" s="48">
        <v>1896000</v>
      </c>
      <c r="V39" s="48">
        <v>9587000</v>
      </c>
      <c r="W39" s="50">
        <v>0.49145472649547411</v>
      </c>
      <c r="X39" s="48">
        <v>1896000</v>
      </c>
      <c r="Y39" s="48">
        <v>7691000</v>
      </c>
      <c r="Z39" s="50">
        <v>0.39426080123883295</v>
      </c>
      <c r="AA39" s="51">
        <v>1801753</v>
      </c>
      <c r="AB39" s="52">
        <f>+P39</f>
        <v>9492753</v>
      </c>
      <c r="AC39" s="53">
        <f>+V39</f>
        <v>9587000</v>
      </c>
      <c r="AD39" s="53">
        <f>+Y39</f>
        <v>7691000</v>
      </c>
      <c r="AE39" s="53">
        <f>+AB39-AC39</f>
        <v>-94247</v>
      </c>
      <c r="AF39" s="54">
        <f t="shared" ref="AF39:AF47" si="5">+AB39-AD39</f>
        <v>1801753</v>
      </c>
    </row>
    <row r="40" spans="1:32" s="45" customFormat="1" ht="13.5" thickBot="1" x14ac:dyDescent="0.25">
      <c r="A40" s="55" t="s">
        <v>93</v>
      </c>
      <c r="B40" s="56" t="s">
        <v>94</v>
      </c>
      <c r="C40" s="57">
        <v>36041376</v>
      </c>
      <c r="D40" s="57">
        <v>0</v>
      </c>
      <c r="E40" s="57">
        <v>0</v>
      </c>
      <c r="F40" s="57">
        <v>0</v>
      </c>
      <c r="G40" s="58">
        <v>0</v>
      </c>
      <c r="H40" s="57">
        <v>36041376</v>
      </c>
      <c r="I40" s="57">
        <v>2828800</v>
      </c>
      <c r="J40" s="57"/>
      <c r="K40" s="57">
        <v>16666100</v>
      </c>
      <c r="L40" s="59">
        <v>0.46241575238414873</v>
      </c>
      <c r="M40" s="57">
        <v>19375276</v>
      </c>
      <c r="N40" s="57">
        <v>2828800</v>
      </c>
      <c r="O40" s="57"/>
      <c r="P40" s="57">
        <v>16666100</v>
      </c>
      <c r="Q40" s="59">
        <v>0.46241575238414873</v>
      </c>
      <c r="R40" s="57">
        <v>19375276</v>
      </c>
      <c r="S40" s="59">
        <v>0.53758424761585133</v>
      </c>
      <c r="T40" s="57">
        <v>13775000</v>
      </c>
      <c r="U40" s="57">
        <v>2820000</v>
      </c>
      <c r="V40" s="57">
        <v>16595000</v>
      </c>
      <c r="W40" s="59">
        <v>0.46044301971156704</v>
      </c>
      <c r="X40" s="57">
        <v>2275500</v>
      </c>
      <c r="Y40" s="57">
        <v>13775000</v>
      </c>
      <c r="Z40" s="59">
        <v>0.38219961413237941</v>
      </c>
      <c r="AA40" s="60">
        <v>2891100</v>
      </c>
      <c r="AB40" s="52">
        <f>+P40</f>
        <v>16666100</v>
      </c>
      <c r="AC40" s="53">
        <f>+V40</f>
        <v>16595000</v>
      </c>
      <c r="AD40" s="53">
        <f>+Y40</f>
        <v>13775000</v>
      </c>
      <c r="AE40" s="53"/>
      <c r="AF40" s="54">
        <f t="shared" si="5"/>
        <v>2891100</v>
      </c>
    </row>
    <row r="41" spans="1:32" ht="13.5" thickBot="1" x14ac:dyDescent="0.25">
      <c r="A41" s="62" t="s">
        <v>95</v>
      </c>
      <c r="B41" s="85" t="s">
        <v>96</v>
      </c>
      <c r="C41" s="99">
        <v>2078535.61</v>
      </c>
      <c r="D41" s="99">
        <v>0</v>
      </c>
      <c r="E41" s="99">
        <v>0</v>
      </c>
      <c r="F41" s="99">
        <v>0</v>
      </c>
      <c r="G41" s="100">
        <v>0</v>
      </c>
      <c r="H41" s="101">
        <v>2078535.61</v>
      </c>
      <c r="I41" s="102">
        <v>173800</v>
      </c>
      <c r="J41" s="102">
        <v>0</v>
      </c>
      <c r="K41" s="102">
        <v>1020900</v>
      </c>
      <c r="L41" s="103">
        <v>0.49116310304637983</v>
      </c>
      <c r="M41" s="102">
        <v>1057635.7200000002</v>
      </c>
      <c r="N41" s="102">
        <v>173800</v>
      </c>
      <c r="O41" s="102">
        <v>0</v>
      </c>
      <c r="P41" s="102">
        <v>1020900</v>
      </c>
      <c r="Q41" s="103">
        <v>0.49116310304637983</v>
      </c>
      <c r="R41" s="102">
        <v>1057635.6100000001</v>
      </c>
      <c r="S41" s="103">
        <v>0.50883689695362022</v>
      </c>
      <c r="T41" s="102">
        <v>847100</v>
      </c>
      <c r="U41" s="102">
        <v>173800</v>
      </c>
      <c r="V41" s="102">
        <v>1020900</v>
      </c>
      <c r="W41" s="103">
        <v>0.49116310304637983</v>
      </c>
      <c r="X41" s="102">
        <v>173500</v>
      </c>
      <c r="Y41" s="102">
        <v>847100</v>
      </c>
      <c r="Z41" s="103">
        <v>0.40754654186559736</v>
      </c>
      <c r="AA41" s="104">
        <v>173800</v>
      </c>
      <c r="AF41" s="54">
        <f t="shared" si="5"/>
        <v>0</v>
      </c>
    </row>
    <row r="42" spans="1:32" s="45" customFormat="1" ht="13.5" thickBot="1" x14ac:dyDescent="0.25">
      <c r="A42" s="89" t="s">
        <v>97</v>
      </c>
      <c r="B42" s="90" t="s">
        <v>96</v>
      </c>
      <c r="C42" s="91">
        <v>2078535.61</v>
      </c>
      <c r="D42" s="91">
        <v>0</v>
      </c>
      <c r="E42" s="91">
        <v>0</v>
      </c>
      <c r="F42" s="91">
        <v>0</v>
      </c>
      <c r="G42" s="92">
        <v>0</v>
      </c>
      <c r="H42" s="91">
        <v>2078535.61</v>
      </c>
      <c r="I42" s="91">
        <v>173800</v>
      </c>
      <c r="J42" s="91">
        <v>0</v>
      </c>
      <c r="K42" s="91">
        <v>1020900</v>
      </c>
      <c r="L42" s="105">
        <v>0.49116310304637983</v>
      </c>
      <c r="M42" s="91">
        <v>1057635.7200000002</v>
      </c>
      <c r="N42" s="91">
        <v>173800</v>
      </c>
      <c r="O42" s="91">
        <v>0</v>
      </c>
      <c r="P42" s="91">
        <v>1020900</v>
      </c>
      <c r="Q42" s="105">
        <v>0.49116310304637983</v>
      </c>
      <c r="R42" s="91">
        <v>1057635.6100000001</v>
      </c>
      <c r="S42" s="105">
        <v>0.50883689695362022</v>
      </c>
      <c r="T42" s="91">
        <v>847100</v>
      </c>
      <c r="U42" s="91">
        <v>173800</v>
      </c>
      <c r="V42" s="91">
        <v>1020900</v>
      </c>
      <c r="W42" s="105">
        <v>0.49116310304637983</v>
      </c>
      <c r="X42" s="91">
        <v>173500</v>
      </c>
      <c r="Y42" s="91">
        <v>847100</v>
      </c>
      <c r="Z42" s="105">
        <v>0.40754654186559736</v>
      </c>
      <c r="AA42" s="106">
        <v>173800</v>
      </c>
      <c r="AB42" s="107">
        <f>+P42</f>
        <v>1020900</v>
      </c>
      <c r="AC42" s="53">
        <f>+V42</f>
        <v>1020900</v>
      </c>
      <c r="AD42" s="53">
        <f>+Y42</f>
        <v>847100</v>
      </c>
      <c r="AF42" s="54">
        <f t="shared" si="5"/>
        <v>173800</v>
      </c>
    </row>
    <row r="43" spans="1:32" ht="13.5" thickBot="1" x14ac:dyDescent="0.25">
      <c r="A43" s="108" t="s">
        <v>98</v>
      </c>
      <c r="B43" s="109" t="s">
        <v>99</v>
      </c>
      <c r="C43" s="99">
        <v>15927480</v>
      </c>
      <c r="D43" s="99">
        <v>0</v>
      </c>
      <c r="E43" s="99">
        <v>0</v>
      </c>
      <c r="F43" s="99">
        <v>0</v>
      </c>
      <c r="G43" s="100">
        <v>0</v>
      </c>
      <c r="H43" s="102">
        <v>15927480</v>
      </c>
      <c r="I43" s="102">
        <v>1327800</v>
      </c>
      <c r="J43" s="102">
        <v>0</v>
      </c>
      <c r="K43" s="102">
        <v>7809900</v>
      </c>
      <c r="L43" s="103">
        <v>0.49034122158684235</v>
      </c>
      <c r="M43" s="102">
        <v>8117580</v>
      </c>
      <c r="N43" s="102">
        <v>1327800</v>
      </c>
      <c r="O43" s="102">
        <v>0</v>
      </c>
      <c r="P43" s="102">
        <v>7809900</v>
      </c>
      <c r="Q43" s="103">
        <v>0.49034122158684235</v>
      </c>
      <c r="R43" s="102">
        <v>8117580</v>
      </c>
      <c r="S43" s="103">
        <v>0.50965877841315765</v>
      </c>
      <c r="T43" s="102">
        <v>6482100</v>
      </c>
      <c r="U43" s="102">
        <v>1327800</v>
      </c>
      <c r="V43" s="102">
        <v>7809900</v>
      </c>
      <c r="W43" s="103">
        <v>0.49034122158684235</v>
      </c>
      <c r="X43" s="102">
        <v>1327800</v>
      </c>
      <c r="Y43" s="102">
        <v>6482100</v>
      </c>
      <c r="Z43" s="103">
        <v>0.40697586812226416</v>
      </c>
      <c r="AA43" s="104">
        <v>1327800</v>
      </c>
      <c r="AF43" s="54">
        <f t="shared" si="5"/>
        <v>0</v>
      </c>
    </row>
    <row r="44" spans="1:32" s="45" customFormat="1" ht="13.5" thickBot="1" x14ac:dyDescent="0.25">
      <c r="A44" s="110" t="s">
        <v>100</v>
      </c>
      <c r="B44" s="111" t="s">
        <v>99</v>
      </c>
      <c r="C44" s="112">
        <v>15927480</v>
      </c>
      <c r="D44" s="112">
        <v>0</v>
      </c>
      <c r="E44" s="112">
        <v>0</v>
      </c>
      <c r="F44" s="112">
        <v>0</v>
      </c>
      <c r="G44" s="113">
        <v>0</v>
      </c>
      <c r="H44" s="112">
        <v>15927480</v>
      </c>
      <c r="I44" s="112">
        <v>1327800</v>
      </c>
      <c r="J44" s="112">
        <v>0</v>
      </c>
      <c r="K44" s="112">
        <v>7809900</v>
      </c>
      <c r="L44" s="114">
        <v>0.49034122158684235</v>
      </c>
      <c r="M44" s="112">
        <v>8117580</v>
      </c>
      <c r="N44" s="112">
        <v>1327800</v>
      </c>
      <c r="O44" s="112">
        <v>0</v>
      </c>
      <c r="P44" s="112">
        <v>7809900</v>
      </c>
      <c r="Q44" s="114">
        <v>0.49034122158684235</v>
      </c>
      <c r="R44" s="112">
        <v>8117580</v>
      </c>
      <c r="S44" s="114">
        <v>0.50965877841315765</v>
      </c>
      <c r="T44" s="112">
        <v>6482100</v>
      </c>
      <c r="U44" s="112">
        <v>1327800</v>
      </c>
      <c r="V44" s="112">
        <v>7809900</v>
      </c>
      <c r="W44" s="114">
        <v>0.49034122158684235</v>
      </c>
      <c r="X44" s="112">
        <v>1327800</v>
      </c>
      <c r="Y44" s="112">
        <v>6482100</v>
      </c>
      <c r="Z44" s="114">
        <v>0.40697586812226416</v>
      </c>
      <c r="AA44" s="115">
        <v>1327800</v>
      </c>
      <c r="AB44" s="52">
        <f>+P44</f>
        <v>7809900</v>
      </c>
      <c r="AC44" s="53">
        <f>+V44</f>
        <v>7809900</v>
      </c>
      <c r="AD44" s="53">
        <f>+Y44</f>
        <v>6482100</v>
      </c>
      <c r="AF44" s="54">
        <f t="shared" si="5"/>
        <v>1327800</v>
      </c>
    </row>
    <row r="45" spans="1:32" x14ac:dyDescent="0.2">
      <c r="A45" s="116" t="s">
        <v>101</v>
      </c>
      <c r="B45" s="117" t="s">
        <v>102</v>
      </c>
      <c r="C45" s="72">
        <v>208317132.38999999</v>
      </c>
      <c r="D45" s="72">
        <v>0</v>
      </c>
      <c r="E45" s="72">
        <v>0</v>
      </c>
      <c r="F45" s="72">
        <v>0</v>
      </c>
      <c r="G45" s="118">
        <v>0</v>
      </c>
      <c r="H45" s="93">
        <v>208317132.38999999</v>
      </c>
      <c r="I45" s="93">
        <v>435315</v>
      </c>
      <c r="J45" s="93">
        <v>0</v>
      </c>
      <c r="K45" s="93">
        <v>52773963</v>
      </c>
      <c r="L45" s="94">
        <v>0.25333472285514885</v>
      </c>
      <c r="M45" s="93">
        <v>155543169.38999999</v>
      </c>
      <c r="N45" s="93">
        <v>435315</v>
      </c>
      <c r="O45" s="93">
        <v>0</v>
      </c>
      <c r="P45" s="93">
        <v>52773963</v>
      </c>
      <c r="Q45" s="94">
        <v>0.25333472285514885</v>
      </c>
      <c r="R45" s="93">
        <v>155543169.38999999</v>
      </c>
      <c r="S45" s="94">
        <v>0.74666527714485109</v>
      </c>
      <c r="T45" s="93">
        <v>34761920</v>
      </c>
      <c r="U45" s="93">
        <v>4304092</v>
      </c>
      <c r="V45" s="93">
        <v>39066012</v>
      </c>
      <c r="W45" s="94">
        <v>0.1875314408939863</v>
      </c>
      <c r="X45" s="93">
        <v>4466810</v>
      </c>
      <c r="Y45" s="93">
        <v>39653813</v>
      </c>
      <c r="Z45" s="94">
        <v>0.19035310511937295</v>
      </c>
      <c r="AA45" s="95">
        <v>13120150</v>
      </c>
      <c r="AF45" s="54">
        <f t="shared" si="5"/>
        <v>0</v>
      </c>
    </row>
    <row r="46" spans="1:32" ht="13.5" thickBot="1" x14ac:dyDescent="0.25">
      <c r="A46" s="119" t="s">
        <v>103</v>
      </c>
      <c r="B46" s="120" t="s">
        <v>104</v>
      </c>
      <c r="C46" s="80">
        <v>70000000</v>
      </c>
      <c r="D46" s="80">
        <v>0</v>
      </c>
      <c r="E46" s="80">
        <v>0</v>
      </c>
      <c r="F46" s="80">
        <v>0</v>
      </c>
      <c r="G46" s="121">
        <v>0</v>
      </c>
      <c r="H46" s="96">
        <v>70000000</v>
      </c>
      <c r="I46" s="96">
        <v>0</v>
      </c>
      <c r="J46" s="96">
        <v>0</v>
      </c>
      <c r="K46" s="96">
        <v>5500000</v>
      </c>
      <c r="L46" s="97">
        <v>7.857142857142857E-2</v>
      </c>
      <c r="M46" s="96">
        <v>64500000</v>
      </c>
      <c r="N46" s="96">
        <v>0</v>
      </c>
      <c r="O46" s="96">
        <v>0</v>
      </c>
      <c r="P46" s="96">
        <v>5500000</v>
      </c>
      <c r="Q46" s="97">
        <v>7.857142857142857E-2</v>
      </c>
      <c r="R46" s="96">
        <v>64500000</v>
      </c>
      <c r="S46" s="97">
        <v>0.92142857142857137</v>
      </c>
      <c r="T46" s="96">
        <v>1994000</v>
      </c>
      <c r="U46" s="96">
        <v>2346521</v>
      </c>
      <c r="V46" s="96">
        <v>4340521</v>
      </c>
      <c r="W46" s="97">
        <v>6.200744285714286E-2</v>
      </c>
      <c r="X46" s="96">
        <v>2745995</v>
      </c>
      <c r="Y46" s="96">
        <v>4739995</v>
      </c>
      <c r="Z46" s="97">
        <v>6.771421428571428E-2</v>
      </c>
      <c r="AA46" s="98">
        <v>760005</v>
      </c>
      <c r="AF46" s="54">
        <f t="shared" si="5"/>
        <v>0</v>
      </c>
    </row>
    <row r="47" spans="1:32" s="45" customFormat="1" x14ac:dyDescent="0.2">
      <c r="A47" s="68" t="s">
        <v>105</v>
      </c>
      <c r="B47" s="69" t="s">
        <v>106</v>
      </c>
      <c r="C47" s="40">
        <v>30000000</v>
      </c>
      <c r="D47" s="40"/>
      <c r="E47" s="40">
        <v>0</v>
      </c>
      <c r="F47" s="40">
        <v>0</v>
      </c>
      <c r="G47" s="41">
        <v>0</v>
      </c>
      <c r="H47" s="40">
        <v>30000000</v>
      </c>
      <c r="I47" s="40">
        <v>0</v>
      </c>
      <c r="J47" s="40"/>
      <c r="K47" s="40">
        <v>5500000</v>
      </c>
      <c r="L47" s="42">
        <v>0.18333333333333332</v>
      </c>
      <c r="M47" s="40">
        <v>24500000</v>
      </c>
      <c r="N47" s="40"/>
      <c r="O47" s="40"/>
      <c r="P47" s="40">
        <v>5500000</v>
      </c>
      <c r="Q47" s="42">
        <v>0.18333333333333332</v>
      </c>
      <c r="R47" s="40">
        <v>24500000</v>
      </c>
      <c r="S47" s="42">
        <v>0.81666666666666665</v>
      </c>
      <c r="T47" s="40">
        <v>1994000</v>
      </c>
      <c r="U47" s="40">
        <v>2346521</v>
      </c>
      <c r="V47" s="40">
        <v>4340521</v>
      </c>
      <c r="W47" s="42">
        <v>0.14468403333333332</v>
      </c>
      <c r="X47" s="40">
        <v>2745995</v>
      </c>
      <c r="Y47" s="40">
        <v>4739995</v>
      </c>
      <c r="Z47" s="42">
        <v>0.15799983333333334</v>
      </c>
      <c r="AA47" s="43">
        <v>760005</v>
      </c>
      <c r="AB47" s="52">
        <f>+P47</f>
        <v>5500000</v>
      </c>
      <c r="AC47" s="53">
        <f>+V47</f>
        <v>4340521</v>
      </c>
      <c r="AD47" s="53">
        <f>+Y47</f>
        <v>4739995</v>
      </c>
      <c r="AF47" s="54">
        <f t="shared" si="5"/>
        <v>760005</v>
      </c>
    </row>
    <row r="48" spans="1:32" s="45" customFormat="1" x14ac:dyDescent="0.2">
      <c r="A48" s="46" t="s">
        <v>107</v>
      </c>
      <c r="B48" s="47" t="s">
        <v>108</v>
      </c>
      <c r="C48" s="48">
        <v>30000000</v>
      </c>
      <c r="D48" s="48">
        <v>0</v>
      </c>
      <c r="E48" s="48"/>
      <c r="F48" s="48">
        <v>0</v>
      </c>
      <c r="G48" s="49">
        <v>0</v>
      </c>
      <c r="H48" s="48">
        <v>30000000</v>
      </c>
      <c r="I48" s="48">
        <v>0</v>
      </c>
      <c r="J48" s="48">
        <v>0</v>
      </c>
      <c r="K48" s="48">
        <v>0</v>
      </c>
      <c r="L48" s="50">
        <v>0</v>
      </c>
      <c r="M48" s="48">
        <v>30000000</v>
      </c>
      <c r="N48" s="48"/>
      <c r="O48" s="48">
        <v>0</v>
      </c>
      <c r="P48" s="48">
        <v>0</v>
      </c>
      <c r="Q48" s="50">
        <v>0</v>
      </c>
      <c r="R48" s="48">
        <v>30000000</v>
      </c>
      <c r="S48" s="50">
        <v>1</v>
      </c>
      <c r="T48" s="48">
        <v>0</v>
      </c>
      <c r="U48" s="48">
        <v>0</v>
      </c>
      <c r="V48" s="48">
        <v>0</v>
      </c>
      <c r="W48" s="50">
        <v>0</v>
      </c>
      <c r="X48" s="48">
        <v>0</v>
      </c>
      <c r="Y48" s="48">
        <v>0</v>
      </c>
      <c r="Z48" s="50">
        <v>0</v>
      </c>
      <c r="AA48" s="51">
        <v>0</v>
      </c>
      <c r="AB48" s="44"/>
      <c r="AF48" s="2"/>
    </row>
    <row r="49" spans="1:32" s="45" customFormat="1" ht="13.5" thickBot="1" x14ac:dyDescent="0.25">
      <c r="A49" s="55" t="s">
        <v>109</v>
      </c>
      <c r="B49" s="56" t="s">
        <v>110</v>
      </c>
      <c r="C49" s="57">
        <v>10000000</v>
      </c>
      <c r="D49" s="57">
        <v>0</v>
      </c>
      <c r="E49" s="57">
        <v>0</v>
      </c>
      <c r="F49" s="57">
        <v>0</v>
      </c>
      <c r="G49" s="58">
        <v>0</v>
      </c>
      <c r="H49" s="57">
        <v>10000000</v>
      </c>
      <c r="I49" s="57">
        <v>0</v>
      </c>
      <c r="J49" s="57">
        <v>0</v>
      </c>
      <c r="K49" s="57">
        <v>0</v>
      </c>
      <c r="L49" s="59">
        <v>0</v>
      </c>
      <c r="M49" s="57">
        <v>10000000</v>
      </c>
      <c r="N49" s="57"/>
      <c r="O49" s="57">
        <v>0</v>
      </c>
      <c r="P49" s="57">
        <v>0</v>
      </c>
      <c r="Q49" s="59">
        <v>0</v>
      </c>
      <c r="R49" s="57">
        <v>10000000</v>
      </c>
      <c r="S49" s="59">
        <v>1</v>
      </c>
      <c r="T49" s="57">
        <v>0</v>
      </c>
      <c r="U49" s="57">
        <v>0</v>
      </c>
      <c r="V49" s="57">
        <v>0</v>
      </c>
      <c r="W49" s="59">
        <v>0</v>
      </c>
      <c r="X49" s="57">
        <v>0</v>
      </c>
      <c r="Y49" s="57">
        <v>0</v>
      </c>
      <c r="Z49" s="59">
        <v>0</v>
      </c>
      <c r="AA49" s="60">
        <v>0</v>
      </c>
      <c r="AB49" s="44"/>
      <c r="AF49" s="2"/>
    </row>
    <row r="50" spans="1:32" ht="13.5" thickBot="1" x14ac:dyDescent="0.25">
      <c r="A50" s="108" t="s">
        <v>111</v>
      </c>
      <c r="B50" s="109" t="s">
        <v>112</v>
      </c>
      <c r="C50" s="99">
        <v>138317132.38999999</v>
      </c>
      <c r="D50" s="99">
        <v>0</v>
      </c>
      <c r="E50" s="99">
        <v>0</v>
      </c>
      <c r="F50" s="99">
        <v>0</v>
      </c>
      <c r="G50" s="100">
        <v>0</v>
      </c>
      <c r="H50" s="102">
        <v>138317132.38999999</v>
      </c>
      <c r="I50" s="102">
        <v>435315</v>
      </c>
      <c r="J50" s="102">
        <v>0</v>
      </c>
      <c r="K50" s="102">
        <v>47273963</v>
      </c>
      <c r="L50" s="103">
        <v>0.34177951916112598</v>
      </c>
      <c r="M50" s="102">
        <v>91043169.390000001</v>
      </c>
      <c r="N50" s="102">
        <v>435315</v>
      </c>
      <c r="O50" s="102">
        <v>0</v>
      </c>
      <c r="P50" s="102">
        <v>47273963</v>
      </c>
      <c r="Q50" s="103">
        <v>0.34177951916112598</v>
      </c>
      <c r="R50" s="102">
        <v>91043169.390000001</v>
      </c>
      <c r="S50" s="103">
        <v>0.65822048083887408</v>
      </c>
      <c r="T50" s="102">
        <v>32767920</v>
      </c>
      <c r="U50" s="102">
        <v>1957571</v>
      </c>
      <c r="V50" s="102">
        <v>34725491</v>
      </c>
      <c r="W50" s="103">
        <v>0.25105704839287557</v>
      </c>
      <c r="X50" s="102">
        <v>1720815</v>
      </c>
      <c r="Y50" s="102">
        <v>34913818</v>
      </c>
      <c r="Z50" s="103">
        <v>0.25241860785225612</v>
      </c>
      <c r="AA50" s="104">
        <v>12360145</v>
      </c>
    </row>
    <row r="51" spans="1:32" s="45" customFormat="1" x14ac:dyDescent="0.2">
      <c r="A51" s="68" t="s">
        <v>113</v>
      </c>
      <c r="B51" s="69" t="s">
        <v>114</v>
      </c>
      <c r="C51" s="40">
        <v>10000000</v>
      </c>
      <c r="D51" s="40">
        <v>0</v>
      </c>
      <c r="E51" s="40">
        <v>0</v>
      </c>
      <c r="F51" s="40">
        <v>0</v>
      </c>
      <c r="G51" s="41">
        <v>0</v>
      </c>
      <c r="H51" s="40">
        <v>10000000</v>
      </c>
      <c r="I51" s="40">
        <v>0</v>
      </c>
      <c r="J51" s="40">
        <v>0</v>
      </c>
      <c r="K51" s="40">
        <v>0</v>
      </c>
      <c r="L51" s="42">
        <v>0</v>
      </c>
      <c r="M51" s="40">
        <v>10000000</v>
      </c>
      <c r="N51" s="40">
        <v>0</v>
      </c>
      <c r="O51" s="40">
        <v>0</v>
      </c>
      <c r="P51" s="40">
        <v>0</v>
      </c>
      <c r="Q51" s="42">
        <v>0</v>
      </c>
      <c r="R51" s="40">
        <v>10000000</v>
      </c>
      <c r="S51" s="42">
        <v>1</v>
      </c>
      <c r="T51" s="40">
        <v>0</v>
      </c>
      <c r="U51" s="40">
        <v>0</v>
      </c>
      <c r="V51" s="40">
        <v>0</v>
      </c>
      <c r="W51" s="42">
        <v>0</v>
      </c>
      <c r="X51" s="40">
        <v>0</v>
      </c>
      <c r="Y51" s="40">
        <v>0</v>
      </c>
      <c r="Z51" s="42">
        <v>0</v>
      </c>
      <c r="AA51" s="43">
        <v>0</v>
      </c>
      <c r="AB51" s="44"/>
      <c r="AF51" s="2"/>
    </row>
    <row r="52" spans="1:32" s="45" customFormat="1" x14ac:dyDescent="0.2">
      <c r="A52" s="46" t="s">
        <v>115</v>
      </c>
      <c r="B52" s="47" t="s">
        <v>116</v>
      </c>
      <c r="C52" s="48">
        <v>45000000</v>
      </c>
      <c r="D52" s="48">
        <v>0</v>
      </c>
      <c r="E52" s="48">
        <v>0</v>
      </c>
      <c r="F52" s="48">
        <v>0</v>
      </c>
      <c r="G52" s="49">
        <v>0</v>
      </c>
      <c r="H52" s="48">
        <v>45000000</v>
      </c>
      <c r="I52" s="48"/>
      <c r="J52" s="48">
        <v>0</v>
      </c>
      <c r="K52" s="48">
        <v>32885358</v>
      </c>
      <c r="L52" s="50">
        <v>0.7307857333333333</v>
      </c>
      <c r="M52" s="48">
        <v>12114642</v>
      </c>
      <c r="N52" s="48">
        <v>0</v>
      </c>
      <c r="O52" s="48">
        <v>0</v>
      </c>
      <c r="P52" s="48">
        <v>32885358</v>
      </c>
      <c r="Q52" s="50">
        <v>0.7307857333333333</v>
      </c>
      <c r="R52" s="48">
        <v>12114642</v>
      </c>
      <c r="S52" s="50">
        <v>0.26921426666666665</v>
      </c>
      <c r="T52" s="48">
        <v>19598513</v>
      </c>
      <c r="U52" s="48">
        <v>1217244</v>
      </c>
      <c r="V52" s="48">
        <v>20815757</v>
      </c>
      <c r="W52" s="50">
        <v>0.46257237777777777</v>
      </c>
      <c r="X52" s="48">
        <v>1285500</v>
      </c>
      <c r="Y52" s="48">
        <v>20884013</v>
      </c>
      <c r="Z52" s="50">
        <v>0.46408917777777775</v>
      </c>
      <c r="AA52" s="51">
        <v>12001345</v>
      </c>
      <c r="AB52" s="52">
        <f>+P52</f>
        <v>32885358</v>
      </c>
      <c r="AC52" s="53">
        <f>+V52</f>
        <v>20815757</v>
      </c>
      <c r="AD52" s="53">
        <f>+Y52</f>
        <v>20884013</v>
      </c>
      <c r="AF52" s="2"/>
    </row>
    <row r="53" spans="1:32" s="45" customFormat="1" x14ac:dyDescent="0.2">
      <c r="A53" s="46" t="s">
        <v>117</v>
      </c>
      <c r="B53" s="47" t="s">
        <v>118</v>
      </c>
      <c r="C53" s="48">
        <v>10000000</v>
      </c>
      <c r="D53" s="48">
        <v>0</v>
      </c>
      <c r="E53" s="48">
        <v>0</v>
      </c>
      <c r="F53" s="48">
        <v>0</v>
      </c>
      <c r="G53" s="49">
        <v>0</v>
      </c>
      <c r="H53" s="48">
        <v>10000000</v>
      </c>
      <c r="I53" s="48"/>
      <c r="J53" s="48">
        <v>0</v>
      </c>
      <c r="K53" s="48">
        <v>2500000</v>
      </c>
      <c r="L53" s="50">
        <v>0.25</v>
      </c>
      <c r="M53" s="48">
        <v>7500000</v>
      </c>
      <c r="N53" s="48">
        <v>0</v>
      </c>
      <c r="O53" s="48">
        <v>0</v>
      </c>
      <c r="P53" s="48">
        <v>2500000</v>
      </c>
      <c r="Q53" s="50">
        <v>0.25</v>
      </c>
      <c r="R53" s="48">
        <v>7500000</v>
      </c>
      <c r="S53" s="50">
        <v>0.75</v>
      </c>
      <c r="T53" s="48">
        <v>2141200</v>
      </c>
      <c r="U53" s="48">
        <v>358800</v>
      </c>
      <c r="V53" s="48">
        <v>2500000</v>
      </c>
      <c r="W53" s="50">
        <v>0.25</v>
      </c>
      <c r="X53" s="48"/>
      <c r="Y53" s="48">
        <v>2141200</v>
      </c>
      <c r="Z53" s="50">
        <v>0.21412</v>
      </c>
      <c r="AA53" s="51">
        <v>358800</v>
      </c>
      <c r="AB53" s="52">
        <f>+P53</f>
        <v>2500000</v>
      </c>
      <c r="AC53" s="53">
        <f>+V53</f>
        <v>2500000</v>
      </c>
      <c r="AD53" s="53">
        <f>+Y53</f>
        <v>2141200</v>
      </c>
      <c r="AF53" s="2"/>
    </row>
    <row r="54" spans="1:32" s="45" customFormat="1" x14ac:dyDescent="0.2">
      <c r="A54" s="46" t="s">
        <v>119</v>
      </c>
      <c r="B54" s="47" t="s">
        <v>120</v>
      </c>
      <c r="C54" s="48">
        <v>3000000</v>
      </c>
      <c r="D54" s="48">
        <v>0</v>
      </c>
      <c r="E54" s="48">
        <v>0</v>
      </c>
      <c r="F54" s="48">
        <v>0</v>
      </c>
      <c r="G54" s="49">
        <v>0</v>
      </c>
      <c r="H54" s="48">
        <v>3000000</v>
      </c>
      <c r="I54" s="48">
        <v>246757</v>
      </c>
      <c r="J54" s="48">
        <v>0</v>
      </c>
      <c r="K54" s="48">
        <v>885871</v>
      </c>
      <c r="L54" s="50">
        <v>0.29529033333333332</v>
      </c>
      <c r="M54" s="48">
        <v>2114129</v>
      </c>
      <c r="N54" s="48">
        <v>246757</v>
      </c>
      <c r="O54" s="48">
        <v>0</v>
      </c>
      <c r="P54" s="48">
        <v>885871</v>
      </c>
      <c r="Q54" s="50">
        <v>0.29529033333333332</v>
      </c>
      <c r="R54" s="48">
        <v>2114129</v>
      </c>
      <c r="S54" s="50">
        <v>0.70470966666666668</v>
      </c>
      <c r="T54" s="48">
        <v>639114</v>
      </c>
      <c r="U54" s="48">
        <v>203419</v>
      </c>
      <c r="V54" s="48">
        <v>842533</v>
      </c>
      <c r="W54" s="50">
        <v>0.28084433333333331</v>
      </c>
      <c r="X54" s="48">
        <v>246757</v>
      </c>
      <c r="Y54" s="48">
        <v>885871</v>
      </c>
      <c r="Z54" s="50">
        <v>0.29529033333333332</v>
      </c>
      <c r="AA54" s="51">
        <v>0</v>
      </c>
      <c r="AB54" s="52">
        <f>+P54</f>
        <v>885871</v>
      </c>
      <c r="AC54" s="53">
        <f>+V54</f>
        <v>842533</v>
      </c>
      <c r="AD54" s="53">
        <f>+Y54</f>
        <v>885871</v>
      </c>
      <c r="AF54" s="2"/>
    </row>
    <row r="55" spans="1:32" s="45" customFormat="1" x14ac:dyDescent="0.2">
      <c r="A55" s="46" t="s">
        <v>121</v>
      </c>
      <c r="B55" s="47" t="s">
        <v>122</v>
      </c>
      <c r="C55" s="48">
        <v>50000000</v>
      </c>
      <c r="D55" s="48"/>
      <c r="E55" s="48">
        <v>0</v>
      </c>
      <c r="F55" s="48">
        <v>0</v>
      </c>
      <c r="G55" s="49">
        <v>0</v>
      </c>
      <c r="H55" s="48">
        <v>50000000</v>
      </c>
      <c r="I55" s="48"/>
      <c r="J55" s="48">
        <v>0</v>
      </c>
      <c r="K55" s="48">
        <v>8999607</v>
      </c>
      <c r="L55" s="50">
        <v>0.17999213999999999</v>
      </c>
      <c r="M55" s="48">
        <v>41000393</v>
      </c>
      <c r="N55" s="48"/>
      <c r="O55" s="48">
        <v>0</v>
      </c>
      <c r="P55" s="48">
        <v>8999607</v>
      </c>
      <c r="Q55" s="50">
        <v>0.17999213999999999</v>
      </c>
      <c r="R55" s="48">
        <v>41000393</v>
      </c>
      <c r="S55" s="50">
        <v>0.82000786000000003</v>
      </c>
      <c r="T55" s="48">
        <v>8999607</v>
      </c>
      <c r="U55" s="48">
        <v>0</v>
      </c>
      <c r="V55" s="48">
        <v>8999607</v>
      </c>
      <c r="W55" s="50">
        <v>0.17999213999999999</v>
      </c>
      <c r="X55" s="48"/>
      <c r="Y55" s="48">
        <v>8999607</v>
      </c>
      <c r="Z55" s="50">
        <v>0.17999213999999999</v>
      </c>
      <c r="AA55" s="51">
        <v>0</v>
      </c>
      <c r="AB55" s="44"/>
      <c r="AF55" s="2"/>
    </row>
    <row r="56" spans="1:32" s="45" customFormat="1" x14ac:dyDescent="0.2">
      <c r="A56" s="46" t="s">
        <v>123</v>
      </c>
      <c r="B56" s="47" t="s">
        <v>124</v>
      </c>
      <c r="C56" s="48">
        <v>5000000</v>
      </c>
      <c r="D56" s="48">
        <v>0</v>
      </c>
      <c r="E56" s="48">
        <v>0</v>
      </c>
      <c r="F56" s="48">
        <v>0</v>
      </c>
      <c r="G56" s="49">
        <v>0</v>
      </c>
      <c r="H56" s="48">
        <v>5000000</v>
      </c>
      <c r="I56" s="48">
        <v>0</v>
      </c>
      <c r="J56" s="48">
        <v>0</v>
      </c>
      <c r="K56" s="48">
        <v>0</v>
      </c>
      <c r="L56" s="50">
        <v>0</v>
      </c>
      <c r="M56" s="48">
        <v>5000000</v>
      </c>
      <c r="N56" s="48">
        <v>0</v>
      </c>
      <c r="O56" s="48">
        <v>0</v>
      </c>
      <c r="P56" s="48">
        <v>0</v>
      </c>
      <c r="Q56" s="50">
        <v>0</v>
      </c>
      <c r="R56" s="48">
        <v>5000000</v>
      </c>
      <c r="S56" s="50">
        <v>1</v>
      </c>
      <c r="T56" s="48">
        <v>0</v>
      </c>
      <c r="U56" s="48">
        <v>0</v>
      </c>
      <c r="V56" s="48">
        <v>0</v>
      </c>
      <c r="W56" s="50">
        <v>0</v>
      </c>
      <c r="X56" s="48"/>
      <c r="Y56" s="48">
        <v>0</v>
      </c>
      <c r="Z56" s="50">
        <v>0</v>
      </c>
      <c r="AA56" s="51">
        <v>0</v>
      </c>
      <c r="AB56" s="44"/>
      <c r="AF56" s="2"/>
    </row>
    <row r="57" spans="1:32" s="45" customFormat="1" x14ac:dyDescent="0.2">
      <c r="A57" s="46" t="s">
        <v>125</v>
      </c>
      <c r="B57" s="47" t="s">
        <v>126</v>
      </c>
      <c r="C57" s="48">
        <v>5000000</v>
      </c>
      <c r="D57" s="48">
        <v>0</v>
      </c>
      <c r="E57" s="48">
        <v>0</v>
      </c>
      <c r="F57" s="48">
        <v>0</v>
      </c>
      <c r="G57" s="49">
        <v>0</v>
      </c>
      <c r="H57" s="48">
        <v>5000000</v>
      </c>
      <c r="I57" s="48">
        <v>188558</v>
      </c>
      <c r="J57" s="48">
        <v>0</v>
      </c>
      <c r="K57" s="48">
        <v>715724</v>
      </c>
      <c r="L57" s="50">
        <v>0.14314479999999999</v>
      </c>
      <c r="M57" s="48">
        <v>4284276</v>
      </c>
      <c r="N57" s="48">
        <v>188558</v>
      </c>
      <c r="O57" s="48">
        <v>0</v>
      </c>
      <c r="P57" s="48">
        <v>715724</v>
      </c>
      <c r="Q57" s="50">
        <v>0.14314479999999999</v>
      </c>
      <c r="R57" s="48">
        <v>4284276</v>
      </c>
      <c r="S57" s="50">
        <v>0.85685520000000004</v>
      </c>
      <c r="T57" s="48">
        <v>527166</v>
      </c>
      <c r="U57" s="48">
        <v>178108</v>
      </c>
      <c r="V57" s="48">
        <v>705274</v>
      </c>
      <c r="W57" s="50">
        <v>0.14105480000000001</v>
      </c>
      <c r="X57" s="48">
        <v>188558</v>
      </c>
      <c r="Y57" s="48">
        <v>715724</v>
      </c>
      <c r="Z57" s="50">
        <v>0.14314479999999999</v>
      </c>
      <c r="AA57" s="51">
        <v>0</v>
      </c>
      <c r="AB57" s="52">
        <f>+P57</f>
        <v>715724</v>
      </c>
      <c r="AC57" s="53">
        <f>+V57</f>
        <v>705274</v>
      </c>
      <c r="AD57" s="53">
        <f>+Y57</f>
        <v>715724</v>
      </c>
      <c r="AF57" s="2"/>
    </row>
    <row r="58" spans="1:32" s="45" customFormat="1" ht="13.5" thickBot="1" x14ac:dyDescent="0.25">
      <c r="A58" s="55" t="s">
        <v>127</v>
      </c>
      <c r="B58" s="56" t="s">
        <v>128</v>
      </c>
      <c r="C58" s="57">
        <v>10317132.390000001</v>
      </c>
      <c r="D58" s="57">
        <v>0</v>
      </c>
      <c r="E58" s="57"/>
      <c r="F58" s="57">
        <v>0</v>
      </c>
      <c r="G58" s="58">
        <v>0</v>
      </c>
      <c r="H58" s="57">
        <v>10317132.390000001</v>
      </c>
      <c r="I58" s="57"/>
      <c r="J58" s="57">
        <v>0</v>
      </c>
      <c r="K58" s="57">
        <v>1287403</v>
      </c>
      <c r="L58" s="59">
        <v>0.12478302607106508</v>
      </c>
      <c r="M58" s="57">
        <v>9029729.3900000006</v>
      </c>
      <c r="N58" s="57">
        <v>0</v>
      </c>
      <c r="O58" s="57">
        <v>0</v>
      </c>
      <c r="P58" s="57">
        <v>1287403</v>
      </c>
      <c r="Q58" s="59">
        <v>0.12478302607106508</v>
      </c>
      <c r="R58" s="57">
        <v>9029729.3900000006</v>
      </c>
      <c r="S58" s="59">
        <v>0.87521697392893494</v>
      </c>
      <c r="T58" s="57">
        <v>862320</v>
      </c>
      <c r="U58" s="57">
        <v>0</v>
      </c>
      <c r="V58" s="57">
        <v>862320</v>
      </c>
      <c r="W58" s="59">
        <v>8.3581364220528337E-2</v>
      </c>
      <c r="X58" s="57">
        <v>0</v>
      </c>
      <c r="Y58" s="57">
        <v>1287403</v>
      </c>
      <c r="Z58" s="59">
        <v>0.12478302607106508</v>
      </c>
      <c r="AA58" s="60">
        <v>0</v>
      </c>
      <c r="AB58" s="52">
        <f>+P58</f>
        <v>1287403</v>
      </c>
      <c r="AC58" s="53">
        <f>+V58</f>
        <v>862320</v>
      </c>
      <c r="AD58" s="53">
        <f>+Y58</f>
        <v>1287403</v>
      </c>
      <c r="AF58" s="2"/>
    </row>
    <row r="59" spans="1:32" x14ac:dyDescent="0.2">
      <c r="A59" s="70" t="s">
        <v>129</v>
      </c>
      <c r="B59" s="71" t="s">
        <v>130</v>
      </c>
      <c r="C59" s="16">
        <v>50474803</v>
      </c>
      <c r="D59" s="16">
        <v>0</v>
      </c>
      <c r="E59" s="16">
        <v>0</v>
      </c>
      <c r="F59" s="16">
        <v>0</v>
      </c>
      <c r="G59" s="122">
        <v>0</v>
      </c>
      <c r="H59" s="123">
        <v>50474803</v>
      </c>
      <c r="I59" s="123">
        <v>0</v>
      </c>
      <c r="J59" s="123">
        <v>0</v>
      </c>
      <c r="K59" s="123">
        <v>474803</v>
      </c>
      <c r="L59" s="17">
        <v>9.4067330980964897E-3</v>
      </c>
      <c r="M59" s="123">
        <v>50000000</v>
      </c>
      <c r="N59" s="123">
        <v>0</v>
      </c>
      <c r="O59" s="123">
        <v>0</v>
      </c>
      <c r="P59" s="123">
        <v>474803</v>
      </c>
      <c r="Q59" s="17">
        <v>9.4067330980964897E-3</v>
      </c>
      <c r="R59" s="123">
        <v>50000000</v>
      </c>
      <c r="S59" s="17">
        <v>0.99059326690190352</v>
      </c>
      <c r="T59" s="123">
        <v>474803</v>
      </c>
      <c r="U59" s="123">
        <v>0</v>
      </c>
      <c r="V59" s="123">
        <v>474803</v>
      </c>
      <c r="W59" s="17">
        <v>9.4067330980964897E-3</v>
      </c>
      <c r="X59" s="123">
        <v>0</v>
      </c>
      <c r="Y59" s="123">
        <v>474803</v>
      </c>
      <c r="Z59" s="17">
        <v>9.4067330980964897E-3</v>
      </c>
      <c r="AA59" s="124">
        <v>0</v>
      </c>
    </row>
    <row r="60" spans="1:32" ht="13.5" customHeight="1" thickBot="1" x14ac:dyDescent="0.25">
      <c r="A60" s="31" t="s">
        <v>131</v>
      </c>
      <c r="B60" s="32" t="s">
        <v>132</v>
      </c>
      <c r="C60" s="33">
        <v>50474803</v>
      </c>
      <c r="D60" s="33">
        <v>0</v>
      </c>
      <c r="E60" s="33">
        <v>0</v>
      </c>
      <c r="F60" s="33">
        <v>0</v>
      </c>
      <c r="G60" s="34">
        <v>0</v>
      </c>
      <c r="H60" s="35">
        <v>50474803</v>
      </c>
      <c r="I60" s="35">
        <v>0</v>
      </c>
      <c r="J60" s="35">
        <v>0</v>
      </c>
      <c r="K60" s="35">
        <v>474803</v>
      </c>
      <c r="L60" s="36">
        <v>9.4067330980964897E-3</v>
      </c>
      <c r="M60" s="35">
        <v>50000000</v>
      </c>
      <c r="N60" s="35">
        <v>0</v>
      </c>
      <c r="O60" s="35">
        <v>0</v>
      </c>
      <c r="P60" s="35">
        <v>474803</v>
      </c>
      <c r="Q60" s="36">
        <v>9.4067330980964897E-3</v>
      </c>
      <c r="R60" s="35">
        <v>50000000</v>
      </c>
      <c r="S60" s="36">
        <v>0.99059326690190352</v>
      </c>
      <c r="T60" s="35">
        <v>474803</v>
      </c>
      <c r="U60" s="35">
        <v>0</v>
      </c>
      <c r="V60" s="35">
        <v>474803</v>
      </c>
      <c r="W60" s="36">
        <v>9.4067330980964897E-3</v>
      </c>
      <c r="X60" s="35">
        <v>0</v>
      </c>
      <c r="Y60" s="35">
        <v>474803</v>
      </c>
      <c r="Z60" s="36">
        <v>9.4067330980964897E-3</v>
      </c>
      <c r="AA60" s="37">
        <v>0</v>
      </c>
    </row>
    <row r="61" spans="1:32" s="45" customFormat="1" x14ac:dyDescent="0.2">
      <c r="A61" s="68" t="s">
        <v>133</v>
      </c>
      <c r="B61" s="69" t="s">
        <v>134</v>
      </c>
      <c r="C61" s="40">
        <v>474803</v>
      </c>
      <c r="D61" s="40"/>
      <c r="E61" s="40">
        <v>0</v>
      </c>
      <c r="F61" s="40">
        <v>0</v>
      </c>
      <c r="G61" s="41">
        <v>0</v>
      </c>
      <c r="H61" s="40">
        <v>474803</v>
      </c>
      <c r="I61" s="40">
        <v>0</v>
      </c>
      <c r="J61" s="40">
        <v>0</v>
      </c>
      <c r="K61" s="40">
        <v>474803</v>
      </c>
      <c r="L61" s="42">
        <v>1</v>
      </c>
      <c r="M61" s="40">
        <v>0</v>
      </c>
      <c r="N61" s="40">
        <v>0</v>
      </c>
      <c r="O61" s="40">
        <v>0</v>
      </c>
      <c r="P61" s="40">
        <v>474803</v>
      </c>
      <c r="Q61" s="42">
        <v>1</v>
      </c>
      <c r="R61" s="40">
        <v>0</v>
      </c>
      <c r="S61" s="42">
        <v>0</v>
      </c>
      <c r="T61" s="40">
        <v>474803</v>
      </c>
      <c r="U61" s="40">
        <v>0</v>
      </c>
      <c r="V61" s="40">
        <v>474803</v>
      </c>
      <c r="W61" s="42">
        <v>1</v>
      </c>
      <c r="X61" s="40">
        <v>0</v>
      </c>
      <c r="Y61" s="40">
        <v>474803</v>
      </c>
      <c r="Z61" s="42">
        <v>1</v>
      </c>
      <c r="AA61" s="43">
        <v>0</v>
      </c>
      <c r="AB61" s="52">
        <f>+P61</f>
        <v>474803</v>
      </c>
      <c r="AC61" s="53">
        <f>+V61</f>
        <v>474803</v>
      </c>
      <c r="AD61" s="53">
        <f>+Y61</f>
        <v>474803</v>
      </c>
      <c r="AF61" s="2"/>
    </row>
    <row r="62" spans="1:32" s="45" customFormat="1" ht="13.5" thickBot="1" x14ac:dyDescent="0.25">
      <c r="A62" s="55" t="s">
        <v>135</v>
      </c>
      <c r="B62" s="56" t="s">
        <v>136</v>
      </c>
      <c r="C62" s="57">
        <v>50000000</v>
      </c>
      <c r="D62" s="57">
        <v>0</v>
      </c>
      <c r="E62" s="57"/>
      <c r="F62" s="57">
        <v>0</v>
      </c>
      <c r="G62" s="58">
        <v>0</v>
      </c>
      <c r="H62" s="57">
        <v>50000000</v>
      </c>
      <c r="I62" s="57">
        <v>0</v>
      </c>
      <c r="J62" s="57">
        <v>0</v>
      </c>
      <c r="K62" s="57">
        <v>0</v>
      </c>
      <c r="L62" s="59">
        <v>0</v>
      </c>
      <c r="M62" s="57">
        <v>50000000</v>
      </c>
      <c r="N62" s="57">
        <v>0</v>
      </c>
      <c r="O62" s="57">
        <v>0</v>
      </c>
      <c r="P62" s="57">
        <v>0</v>
      </c>
      <c r="Q62" s="59">
        <v>0</v>
      </c>
      <c r="R62" s="57">
        <v>50000000</v>
      </c>
      <c r="S62" s="59">
        <v>1</v>
      </c>
      <c r="T62" s="57">
        <v>0</v>
      </c>
      <c r="U62" s="57">
        <v>0</v>
      </c>
      <c r="V62" s="57">
        <v>0</v>
      </c>
      <c r="W62" s="59">
        <v>0</v>
      </c>
      <c r="X62" s="57">
        <v>0</v>
      </c>
      <c r="Y62" s="57">
        <v>0</v>
      </c>
      <c r="Z62" s="59">
        <v>0</v>
      </c>
      <c r="AA62" s="60">
        <v>0</v>
      </c>
      <c r="AB62" s="44"/>
      <c r="AF62" s="2"/>
    </row>
    <row r="63" spans="1:32" x14ac:dyDescent="0.2">
      <c r="A63" s="70" t="s">
        <v>137</v>
      </c>
      <c r="B63" s="71" t="s">
        <v>138</v>
      </c>
      <c r="C63" s="16">
        <v>2406090000</v>
      </c>
      <c r="D63" s="16">
        <v>0</v>
      </c>
      <c r="E63" s="16">
        <v>383674713.41999996</v>
      </c>
      <c r="F63" s="16">
        <v>189181153</v>
      </c>
      <c r="G63" s="122">
        <v>0</v>
      </c>
      <c r="H63" s="123">
        <v>2211596439.5799999</v>
      </c>
      <c r="I63" s="123">
        <v>90908326</v>
      </c>
      <c r="J63" s="123">
        <v>5857066</v>
      </c>
      <c r="K63" s="123">
        <v>280018293</v>
      </c>
      <c r="L63" s="17">
        <v>0.12661364794617672</v>
      </c>
      <c r="M63" s="123">
        <v>1931578146.5799999</v>
      </c>
      <c r="N63" s="123">
        <v>90908326</v>
      </c>
      <c r="O63" s="123">
        <v>5857066</v>
      </c>
      <c r="P63" s="123">
        <v>280018293</v>
      </c>
      <c r="Q63" s="17">
        <v>0.12661364794617672</v>
      </c>
      <c r="R63" s="123">
        <v>1931578146.5799999</v>
      </c>
      <c r="S63" s="17">
        <v>0.87338635205382331</v>
      </c>
      <c r="T63" s="123">
        <v>165276109</v>
      </c>
      <c r="U63" s="123">
        <v>11386637</v>
      </c>
      <c r="V63" s="123">
        <v>176662746</v>
      </c>
      <c r="W63" s="17">
        <v>7.9880190996124811E-2</v>
      </c>
      <c r="X63" s="123">
        <v>26855289</v>
      </c>
      <c r="Y63" s="123">
        <v>173099323</v>
      </c>
      <c r="Z63" s="17">
        <v>7.8268946315030674E-2</v>
      </c>
      <c r="AA63" s="124">
        <v>106918970</v>
      </c>
      <c r="AB63" s="125"/>
      <c r="AC63" s="54"/>
      <c r="AD63" s="54"/>
    </row>
    <row r="64" spans="1:32" x14ac:dyDescent="0.2">
      <c r="A64" s="20" t="s">
        <v>139</v>
      </c>
      <c r="B64" s="21" t="s">
        <v>138</v>
      </c>
      <c r="C64" s="22">
        <v>2406090000</v>
      </c>
      <c r="D64" s="22">
        <v>0</v>
      </c>
      <c r="E64" s="22">
        <v>383674713.41999996</v>
      </c>
      <c r="F64" s="22">
        <v>189181153</v>
      </c>
      <c r="G64" s="23">
        <v>0</v>
      </c>
      <c r="H64" s="24">
        <v>2211596439.5799999</v>
      </c>
      <c r="I64" s="24">
        <v>90908326</v>
      </c>
      <c r="J64" s="24">
        <v>5857066</v>
      </c>
      <c r="K64" s="24">
        <v>280018293</v>
      </c>
      <c r="L64" s="25">
        <v>0.12661364794617672</v>
      </c>
      <c r="M64" s="24">
        <v>1931578146.5799999</v>
      </c>
      <c r="N64" s="24">
        <v>90908326</v>
      </c>
      <c r="O64" s="24">
        <v>5857066</v>
      </c>
      <c r="P64" s="24">
        <v>280018293</v>
      </c>
      <c r="Q64" s="25">
        <v>0.12661364794617672</v>
      </c>
      <c r="R64" s="24">
        <v>1931578146.5799999</v>
      </c>
      <c r="S64" s="25">
        <v>0.87338635205382331</v>
      </c>
      <c r="T64" s="24">
        <v>165276109</v>
      </c>
      <c r="U64" s="24">
        <v>11386637</v>
      </c>
      <c r="V64" s="24">
        <v>176662746</v>
      </c>
      <c r="W64" s="25">
        <v>7.9880190996124811E-2</v>
      </c>
      <c r="X64" s="24">
        <v>26855289</v>
      </c>
      <c r="Y64" s="24">
        <v>173099323</v>
      </c>
      <c r="Z64" s="25">
        <v>7.8268946315030674E-2</v>
      </c>
      <c r="AA64" s="26">
        <v>106918970</v>
      </c>
    </row>
    <row r="65" spans="1:32" x14ac:dyDescent="0.2">
      <c r="A65" s="20" t="s">
        <v>140</v>
      </c>
      <c r="B65" s="21" t="s">
        <v>141</v>
      </c>
      <c r="C65" s="22">
        <v>2406090000</v>
      </c>
      <c r="D65" s="22">
        <v>0</v>
      </c>
      <c r="E65" s="22">
        <v>383674713.41999996</v>
      </c>
      <c r="F65" s="22">
        <v>189181153</v>
      </c>
      <c r="G65" s="23">
        <v>0</v>
      </c>
      <c r="H65" s="24">
        <v>2211596439.5799999</v>
      </c>
      <c r="I65" s="24">
        <v>90908326</v>
      </c>
      <c r="J65" s="24">
        <v>5857066</v>
      </c>
      <c r="K65" s="24">
        <v>280018293</v>
      </c>
      <c r="L65" s="25">
        <v>0.12661364794617672</v>
      </c>
      <c r="M65" s="24">
        <v>1931578146.5799999</v>
      </c>
      <c r="N65" s="24">
        <v>90908326</v>
      </c>
      <c r="O65" s="24">
        <v>5857066</v>
      </c>
      <c r="P65" s="24">
        <v>280018293</v>
      </c>
      <c r="Q65" s="25">
        <v>0.12661364794617672</v>
      </c>
      <c r="R65" s="24">
        <v>1931578146.5799999</v>
      </c>
      <c r="S65" s="25">
        <v>0.87338635205382331</v>
      </c>
      <c r="T65" s="24">
        <v>165276109</v>
      </c>
      <c r="U65" s="24">
        <v>11386637</v>
      </c>
      <c r="V65" s="24">
        <v>176662746</v>
      </c>
      <c r="W65" s="25">
        <v>7.9880190996124811E-2</v>
      </c>
      <c r="X65" s="24">
        <v>26855289</v>
      </c>
      <c r="Y65" s="24">
        <v>173099323</v>
      </c>
      <c r="Z65" s="25">
        <v>7.8268946315030674E-2</v>
      </c>
      <c r="AA65" s="26">
        <v>106918970</v>
      </c>
      <c r="AD65" s="54"/>
    </row>
    <row r="66" spans="1:32" ht="13.5" thickBot="1" x14ac:dyDescent="0.25">
      <c r="A66" s="31" t="s">
        <v>142</v>
      </c>
      <c r="B66" s="32" t="s">
        <v>143</v>
      </c>
      <c r="C66" s="33">
        <v>2406090000</v>
      </c>
      <c r="D66" s="33">
        <v>0</v>
      </c>
      <c r="E66" s="33">
        <v>383674713.41999996</v>
      </c>
      <c r="F66" s="33">
        <v>189181153</v>
      </c>
      <c r="G66" s="34">
        <v>0</v>
      </c>
      <c r="H66" s="33">
        <v>2211596439.5799999</v>
      </c>
      <c r="I66" s="33">
        <v>90908326</v>
      </c>
      <c r="J66" s="33">
        <v>5857066</v>
      </c>
      <c r="K66" s="33">
        <v>280018293</v>
      </c>
      <c r="L66" s="36">
        <v>0.12661364794617672</v>
      </c>
      <c r="M66" s="33">
        <v>1931578146.5799999</v>
      </c>
      <c r="N66" s="33">
        <v>90908326</v>
      </c>
      <c r="O66" s="33">
        <v>5857066</v>
      </c>
      <c r="P66" s="33">
        <v>280018293</v>
      </c>
      <c r="Q66" s="36">
        <v>0.12661364794617672</v>
      </c>
      <c r="R66" s="33">
        <v>1931578146.5799999</v>
      </c>
      <c r="S66" s="36">
        <v>0.87338635205382331</v>
      </c>
      <c r="T66" s="33">
        <v>165276109</v>
      </c>
      <c r="U66" s="33">
        <v>11386637</v>
      </c>
      <c r="V66" s="33">
        <v>176662746</v>
      </c>
      <c r="W66" s="36">
        <v>7.9880190996124811E-2</v>
      </c>
      <c r="X66" s="33">
        <v>26855289</v>
      </c>
      <c r="Y66" s="33">
        <v>173099323</v>
      </c>
      <c r="Z66" s="36">
        <v>7.8268946315030674E-2</v>
      </c>
      <c r="AA66" s="82">
        <v>106918970</v>
      </c>
    </row>
    <row r="67" spans="1:32" s="45" customFormat="1" x14ac:dyDescent="0.2">
      <c r="A67" s="68" t="s">
        <v>144</v>
      </c>
      <c r="B67" s="84" t="s">
        <v>145</v>
      </c>
      <c r="C67" s="40">
        <v>106090000</v>
      </c>
      <c r="D67" s="40">
        <v>0</v>
      </c>
      <c r="E67" s="40">
        <v>0</v>
      </c>
      <c r="F67" s="40">
        <v>0</v>
      </c>
      <c r="G67" s="41">
        <v>0</v>
      </c>
      <c r="H67" s="40">
        <v>106090000</v>
      </c>
      <c r="I67" s="40">
        <v>26825501</v>
      </c>
      <c r="J67" s="40">
        <v>0</v>
      </c>
      <c r="K67" s="40">
        <v>85967825</v>
      </c>
      <c r="L67" s="42">
        <v>0.81032920162126498</v>
      </c>
      <c r="M67" s="40">
        <v>20122175</v>
      </c>
      <c r="N67" s="40">
        <v>26825501</v>
      </c>
      <c r="O67" s="40">
        <v>0</v>
      </c>
      <c r="P67" s="40">
        <v>85967825</v>
      </c>
      <c r="Q67" s="42">
        <v>0.81032920162126498</v>
      </c>
      <c r="R67" s="40">
        <v>20122175</v>
      </c>
      <c r="S67" s="42">
        <v>0.18967079837873504</v>
      </c>
      <c r="T67" s="40">
        <v>45011493</v>
      </c>
      <c r="U67" s="40">
        <v>3516117</v>
      </c>
      <c r="V67" s="40">
        <v>48527610</v>
      </c>
      <c r="W67" s="42">
        <v>0.45741926666038268</v>
      </c>
      <c r="X67" s="40">
        <v>8775783</v>
      </c>
      <c r="Y67" s="40">
        <v>48768088</v>
      </c>
      <c r="Z67" s="42">
        <v>0.45968600245074936</v>
      </c>
      <c r="AA67" s="43">
        <v>37199737</v>
      </c>
      <c r="AB67" s="126">
        <f>+P67</f>
        <v>85967825</v>
      </c>
      <c r="AC67" s="127">
        <f>+V67</f>
        <v>48527610</v>
      </c>
      <c r="AD67" s="53">
        <f>+Y67</f>
        <v>48768088</v>
      </c>
      <c r="AF67" s="2"/>
    </row>
    <row r="68" spans="1:32" s="45" customFormat="1" ht="13.5" thickBot="1" x14ac:dyDescent="0.25">
      <c r="A68" s="55" t="s">
        <v>146</v>
      </c>
      <c r="B68" s="128" t="s">
        <v>147</v>
      </c>
      <c r="C68" s="57">
        <v>720000000</v>
      </c>
      <c r="D68" s="57">
        <v>0</v>
      </c>
      <c r="E68" s="57">
        <v>0</v>
      </c>
      <c r="F68" s="57">
        <v>0</v>
      </c>
      <c r="G68" s="58">
        <v>0</v>
      </c>
      <c r="H68" s="57">
        <v>720000000</v>
      </c>
      <c r="I68" s="57">
        <v>64082825</v>
      </c>
      <c r="J68" s="57">
        <v>5857066</v>
      </c>
      <c r="K68" s="57">
        <v>194050468</v>
      </c>
      <c r="L68" s="59">
        <v>0.26951453888888888</v>
      </c>
      <c r="M68" s="57">
        <v>525949532</v>
      </c>
      <c r="N68" s="57">
        <v>64082825</v>
      </c>
      <c r="O68" s="57">
        <v>5857066</v>
      </c>
      <c r="P68" s="57">
        <v>194050468</v>
      </c>
      <c r="Q68" s="59">
        <v>0.26951453888888888</v>
      </c>
      <c r="R68" s="57">
        <v>525949532</v>
      </c>
      <c r="S68" s="59">
        <v>0.73048546111111112</v>
      </c>
      <c r="T68" s="57">
        <v>120264616</v>
      </c>
      <c r="U68" s="57">
        <v>7870520</v>
      </c>
      <c r="V68" s="57">
        <v>128135136</v>
      </c>
      <c r="W68" s="59">
        <v>0.17796546666666666</v>
      </c>
      <c r="X68" s="57">
        <v>18079506</v>
      </c>
      <c r="Y68" s="40">
        <v>124331235</v>
      </c>
      <c r="Z68" s="59">
        <v>0.17268227083333335</v>
      </c>
      <c r="AA68" s="60">
        <v>69719233</v>
      </c>
      <c r="AB68" s="52">
        <f>+O68+P68</f>
        <v>199907534</v>
      </c>
      <c r="AC68" s="53"/>
      <c r="AF68" s="2"/>
    </row>
    <row r="69" spans="1:32" ht="13.5" thickBot="1" x14ac:dyDescent="0.25">
      <c r="A69" s="62" t="s">
        <v>148</v>
      </c>
      <c r="B69" s="129" t="s">
        <v>149</v>
      </c>
      <c r="C69" s="63">
        <v>1580000000</v>
      </c>
      <c r="D69" s="63">
        <v>0</v>
      </c>
      <c r="E69" s="63">
        <v>383674713.41999996</v>
      </c>
      <c r="F69" s="63">
        <v>189181153</v>
      </c>
      <c r="G69" s="66">
        <v>0</v>
      </c>
      <c r="H69" s="63">
        <v>1385506439.5799999</v>
      </c>
      <c r="I69" s="63">
        <v>0</v>
      </c>
      <c r="J69" s="63">
        <v>0</v>
      </c>
      <c r="K69" s="63">
        <v>0</v>
      </c>
      <c r="L69" s="67">
        <v>0</v>
      </c>
      <c r="M69" s="63">
        <v>1385506439.5799999</v>
      </c>
      <c r="N69" s="63">
        <v>0</v>
      </c>
      <c r="O69" s="63">
        <v>0</v>
      </c>
      <c r="P69" s="63">
        <v>0</v>
      </c>
      <c r="Q69" s="67">
        <v>0</v>
      </c>
      <c r="R69" s="63">
        <v>1385506439.5799999</v>
      </c>
      <c r="S69" s="67">
        <v>1</v>
      </c>
      <c r="T69" s="63">
        <v>0</v>
      </c>
      <c r="U69" s="63">
        <v>0</v>
      </c>
      <c r="V69" s="63">
        <v>0</v>
      </c>
      <c r="W69" s="67">
        <v>0</v>
      </c>
      <c r="X69" s="63">
        <v>0</v>
      </c>
      <c r="Y69" s="63">
        <v>0</v>
      </c>
      <c r="Z69" s="67">
        <v>0</v>
      </c>
      <c r="AA69" s="64">
        <v>0</v>
      </c>
      <c r="AC69" s="54"/>
    </row>
    <row r="70" spans="1:32" s="45" customFormat="1" ht="25.5" x14ac:dyDescent="0.2">
      <c r="A70" s="130" t="s">
        <v>150</v>
      </c>
      <c r="B70" s="131" t="s">
        <v>151</v>
      </c>
      <c r="C70" s="40">
        <v>230000000</v>
      </c>
      <c r="D70" s="40"/>
      <c r="E70" s="40">
        <v>0</v>
      </c>
      <c r="F70" s="40">
        <v>0</v>
      </c>
      <c r="G70" s="41">
        <v>0</v>
      </c>
      <c r="H70" s="40">
        <v>230000000</v>
      </c>
      <c r="I70" s="40"/>
      <c r="J70" s="40">
        <v>0</v>
      </c>
      <c r="K70" s="40">
        <v>0</v>
      </c>
      <c r="L70" s="42">
        <v>0</v>
      </c>
      <c r="M70" s="40">
        <v>230000000</v>
      </c>
      <c r="N70" s="40"/>
      <c r="O70" s="40"/>
      <c r="P70" s="40">
        <v>0</v>
      </c>
      <c r="Q70" s="42">
        <v>0</v>
      </c>
      <c r="R70" s="40">
        <v>230000000</v>
      </c>
      <c r="S70" s="42">
        <v>1</v>
      </c>
      <c r="T70" s="40">
        <v>0</v>
      </c>
      <c r="U70" s="40"/>
      <c r="V70" s="40">
        <v>0</v>
      </c>
      <c r="W70" s="42">
        <v>0</v>
      </c>
      <c r="X70" s="40"/>
      <c r="Y70" s="40">
        <v>0</v>
      </c>
      <c r="Z70" s="42">
        <v>0</v>
      </c>
      <c r="AA70" s="43">
        <v>0</v>
      </c>
      <c r="AB70" s="52"/>
      <c r="AC70" s="53"/>
      <c r="AF70" s="2"/>
    </row>
    <row r="71" spans="1:32" s="45" customFormat="1" x14ac:dyDescent="0.2">
      <c r="A71" s="132" t="s">
        <v>152</v>
      </c>
      <c r="B71" s="133" t="s">
        <v>153</v>
      </c>
      <c r="C71" s="48">
        <v>350000000</v>
      </c>
      <c r="D71" s="48"/>
      <c r="E71" s="48">
        <v>0</v>
      </c>
      <c r="F71" s="48">
        <v>0</v>
      </c>
      <c r="G71" s="49">
        <v>0</v>
      </c>
      <c r="H71" s="48">
        <v>350000000</v>
      </c>
      <c r="I71" s="48">
        <v>0</v>
      </c>
      <c r="J71" s="48"/>
      <c r="K71" s="48">
        <v>0</v>
      </c>
      <c r="L71" s="50">
        <v>0</v>
      </c>
      <c r="M71" s="48">
        <v>350000000</v>
      </c>
      <c r="N71" s="48">
        <v>0</v>
      </c>
      <c r="O71" s="48"/>
      <c r="P71" s="48">
        <v>0</v>
      </c>
      <c r="Q71" s="50">
        <v>0</v>
      </c>
      <c r="R71" s="48">
        <v>350000000</v>
      </c>
      <c r="S71" s="50">
        <v>1</v>
      </c>
      <c r="T71" s="48">
        <v>0</v>
      </c>
      <c r="U71" s="48"/>
      <c r="V71" s="48">
        <v>0</v>
      </c>
      <c r="W71" s="50">
        <v>0</v>
      </c>
      <c r="X71" s="48"/>
      <c r="Y71" s="48">
        <v>0</v>
      </c>
      <c r="Z71" s="50">
        <v>0</v>
      </c>
      <c r="AA71" s="51">
        <v>0</v>
      </c>
      <c r="AB71" s="44"/>
      <c r="AC71" s="53"/>
      <c r="AF71" s="2"/>
    </row>
    <row r="72" spans="1:32" s="45" customFormat="1" ht="13.5" thickBot="1" x14ac:dyDescent="0.25">
      <c r="A72" s="55" t="s">
        <v>154</v>
      </c>
      <c r="B72" s="56" t="s">
        <v>155</v>
      </c>
      <c r="C72" s="57">
        <v>1000000000</v>
      </c>
      <c r="D72" s="57"/>
      <c r="E72" s="57">
        <v>383674713.41999996</v>
      </c>
      <c r="F72" s="57">
        <v>189181153</v>
      </c>
      <c r="G72" s="58">
        <v>0</v>
      </c>
      <c r="H72" s="57">
        <v>805506439.58000004</v>
      </c>
      <c r="I72" s="57"/>
      <c r="J72" s="57">
        <v>0</v>
      </c>
      <c r="K72" s="57">
        <v>0</v>
      </c>
      <c r="L72" s="59">
        <v>0</v>
      </c>
      <c r="M72" s="57">
        <v>805506439.58000004</v>
      </c>
      <c r="N72" s="57">
        <v>0</v>
      </c>
      <c r="O72" s="57">
        <v>0</v>
      </c>
      <c r="P72" s="57">
        <v>0</v>
      </c>
      <c r="Q72" s="59">
        <v>0</v>
      </c>
      <c r="R72" s="57">
        <v>805506439.58000004</v>
      </c>
      <c r="S72" s="59">
        <v>1</v>
      </c>
      <c r="T72" s="57">
        <v>0</v>
      </c>
      <c r="U72" s="57">
        <v>0</v>
      </c>
      <c r="V72" s="57">
        <v>0</v>
      </c>
      <c r="W72" s="59">
        <v>0</v>
      </c>
      <c r="X72" s="57"/>
      <c r="Y72" s="57">
        <v>0</v>
      </c>
      <c r="Z72" s="59">
        <v>0</v>
      </c>
      <c r="AA72" s="60">
        <v>0</v>
      </c>
      <c r="AB72" s="44"/>
      <c r="AF72" s="2"/>
    </row>
    <row r="73" spans="1:32" s="141" customFormat="1" x14ac:dyDescent="0.2">
      <c r="A73" s="134">
        <v>4</v>
      </c>
      <c r="B73" s="135" t="s">
        <v>156</v>
      </c>
      <c r="C73" s="16">
        <v>0</v>
      </c>
      <c r="D73" s="16">
        <v>383674713.27999997</v>
      </c>
      <c r="E73" s="16">
        <v>0</v>
      </c>
      <c r="F73" s="16">
        <v>156322295</v>
      </c>
      <c r="G73" s="122">
        <v>0</v>
      </c>
      <c r="H73" s="136">
        <v>539997008.27999997</v>
      </c>
      <c r="I73" s="136">
        <v>0</v>
      </c>
      <c r="J73" s="136">
        <v>0</v>
      </c>
      <c r="K73" s="136">
        <v>354462499.58000004</v>
      </c>
      <c r="L73" s="137">
        <v>0.65641567294795766</v>
      </c>
      <c r="M73" s="136">
        <v>185534508.69999999</v>
      </c>
      <c r="N73" s="136">
        <v>0</v>
      </c>
      <c r="O73" s="136">
        <v>0</v>
      </c>
      <c r="P73" s="136">
        <v>354462499.58000004</v>
      </c>
      <c r="Q73" s="138">
        <v>0.65641567294795766</v>
      </c>
      <c r="R73" s="136">
        <v>185534508.69999999</v>
      </c>
      <c r="S73" s="17">
        <v>0.34358432705204245</v>
      </c>
      <c r="T73" s="136">
        <v>118212049</v>
      </c>
      <c r="U73" s="136">
        <v>0</v>
      </c>
      <c r="V73" s="136">
        <v>118212049</v>
      </c>
      <c r="W73" s="17">
        <v>0.21891241467527636</v>
      </c>
      <c r="X73" s="136">
        <v>125601944</v>
      </c>
      <c r="Y73" s="16">
        <v>129386477</v>
      </c>
      <c r="Z73" s="17">
        <v>0.23960591450704918</v>
      </c>
      <c r="AA73" s="18">
        <v>225076022.57999998</v>
      </c>
      <c r="AB73" s="139"/>
      <c r="AC73" s="140"/>
    </row>
    <row r="74" spans="1:32" s="141" customFormat="1" x14ac:dyDescent="0.2">
      <c r="A74" s="142" t="s">
        <v>157</v>
      </c>
      <c r="B74" s="143" t="s">
        <v>138</v>
      </c>
      <c r="C74" s="22">
        <v>0</v>
      </c>
      <c r="D74" s="22">
        <v>383674713.27999997</v>
      </c>
      <c r="E74" s="22">
        <v>0</v>
      </c>
      <c r="F74" s="22">
        <v>156322295</v>
      </c>
      <c r="G74" s="23">
        <v>0</v>
      </c>
      <c r="H74" s="144">
        <v>539997008.27999997</v>
      </c>
      <c r="I74" s="144">
        <v>0</v>
      </c>
      <c r="J74" s="144">
        <v>0</v>
      </c>
      <c r="K74" s="144">
        <v>354462499.58000004</v>
      </c>
      <c r="L74" s="145">
        <v>0.65641567294795766</v>
      </c>
      <c r="M74" s="144">
        <v>185534508.69999999</v>
      </c>
      <c r="N74" s="144">
        <v>0</v>
      </c>
      <c r="O74" s="144">
        <v>0</v>
      </c>
      <c r="P74" s="144">
        <v>354462499.58000004</v>
      </c>
      <c r="Q74" s="146">
        <v>0.65641567294795766</v>
      </c>
      <c r="R74" s="144">
        <v>185534508.69999999</v>
      </c>
      <c r="S74" s="25">
        <v>0.34358432705204245</v>
      </c>
      <c r="T74" s="144">
        <v>118212049</v>
      </c>
      <c r="U74" s="144">
        <v>0</v>
      </c>
      <c r="V74" s="144">
        <v>118212049</v>
      </c>
      <c r="W74" s="25">
        <v>0.21891241467527636</v>
      </c>
      <c r="X74" s="144">
        <v>125601944</v>
      </c>
      <c r="Y74" s="22">
        <v>129386477</v>
      </c>
      <c r="Z74" s="25">
        <v>0.23960591450704918</v>
      </c>
      <c r="AA74" s="30">
        <v>225076022.57999998</v>
      </c>
      <c r="AB74" s="139"/>
    </row>
    <row r="75" spans="1:32" s="139" customFormat="1" x14ac:dyDescent="0.2">
      <c r="A75" s="142" t="s">
        <v>158</v>
      </c>
      <c r="B75" s="143" t="s">
        <v>149</v>
      </c>
      <c r="C75" s="22"/>
      <c r="D75" s="22">
        <v>383674713.27999997</v>
      </c>
      <c r="E75" s="22"/>
      <c r="F75" s="22">
        <v>156322295</v>
      </c>
      <c r="G75" s="29"/>
      <c r="H75" s="22">
        <v>539997008.27999997</v>
      </c>
      <c r="I75" s="144">
        <v>0</v>
      </c>
      <c r="J75" s="144">
        <v>0</v>
      </c>
      <c r="K75" s="144">
        <v>354462499.58000004</v>
      </c>
      <c r="L75" s="147">
        <v>0.65641567294795766</v>
      </c>
      <c r="M75" s="22">
        <v>185534508.69999999</v>
      </c>
      <c r="N75" s="22">
        <v>0</v>
      </c>
      <c r="O75" s="22">
        <v>0</v>
      </c>
      <c r="P75" s="22">
        <v>354462499.58000004</v>
      </c>
      <c r="Q75" s="146">
        <v>0.65641567294795766</v>
      </c>
      <c r="R75" s="22">
        <v>185534508.69999999</v>
      </c>
      <c r="S75" s="146">
        <v>0.34358432705204245</v>
      </c>
      <c r="T75" s="22">
        <v>118212049</v>
      </c>
      <c r="U75" s="22">
        <v>0</v>
      </c>
      <c r="V75" s="22">
        <v>118212049</v>
      </c>
      <c r="W75" s="146">
        <v>0.21891241467527636</v>
      </c>
      <c r="X75" s="144">
        <v>125601944</v>
      </c>
      <c r="Y75" s="22">
        <v>129386477</v>
      </c>
      <c r="Z75" s="25">
        <v>0.23960591450704918</v>
      </c>
      <c r="AA75" s="30">
        <v>225076022.57999998</v>
      </c>
    </row>
    <row r="76" spans="1:32" s="141" customFormat="1" x14ac:dyDescent="0.2">
      <c r="A76" s="148" t="s">
        <v>159</v>
      </c>
      <c r="B76" s="143" t="s">
        <v>141</v>
      </c>
      <c r="C76" s="22">
        <v>0</v>
      </c>
      <c r="D76" s="22">
        <v>383674713.27999997</v>
      </c>
      <c r="E76" s="22">
        <v>0</v>
      </c>
      <c r="F76" s="22">
        <v>156322295</v>
      </c>
      <c r="G76" s="23">
        <v>0</v>
      </c>
      <c r="H76" s="144">
        <v>539997008.27999997</v>
      </c>
      <c r="I76" s="144">
        <v>0</v>
      </c>
      <c r="J76" s="144">
        <v>0</v>
      </c>
      <c r="K76" s="144">
        <v>354462499.58000004</v>
      </c>
      <c r="L76" s="145">
        <v>0.65641567294795766</v>
      </c>
      <c r="M76" s="144">
        <v>185534508.69999999</v>
      </c>
      <c r="N76" s="144">
        <v>0</v>
      </c>
      <c r="O76" s="144">
        <v>0</v>
      </c>
      <c r="P76" s="144">
        <v>354462499.58000004</v>
      </c>
      <c r="Q76" s="146">
        <v>0.65641567294795766</v>
      </c>
      <c r="R76" s="144">
        <v>185534508.69999999</v>
      </c>
      <c r="S76" s="25">
        <v>0.34358432705204245</v>
      </c>
      <c r="T76" s="144">
        <v>118212049</v>
      </c>
      <c r="U76" s="144">
        <v>0</v>
      </c>
      <c r="V76" s="144">
        <v>118212049</v>
      </c>
      <c r="W76" s="25">
        <v>0.21891241467527636</v>
      </c>
      <c r="X76" s="144">
        <v>125601944</v>
      </c>
      <c r="Y76" s="22">
        <v>129386477</v>
      </c>
      <c r="Z76" s="25">
        <v>0.23960591450704918</v>
      </c>
      <c r="AA76" s="30">
        <v>225076022.57999998</v>
      </c>
      <c r="AB76" s="149"/>
    </row>
    <row r="77" spans="1:32" s="141" customFormat="1" ht="13.5" thickBot="1" x14ac:dyDescent="0.25">
      <c r="A77" s="150" t="s">
        <v>160</v>
      </c>
      <c r="B77" s="151" t="s">
        <v>143</v>
      </c>
      <c r="C77" s="33">
        <v>0</v>
      </c>
      <c r="D77" s="33">
        <v>383674713.27999997</v>
      </c>
      <c r="E77" s="33">
        <v>0</v>
      </c>
      <c r="F77" s="33">
        <v>156322295</v>
      </c>
      <c r="G77" s="34">
        <v>0</v>
      </c>
      <c r="H77" s="152">
        <v>539997008.27999997</v>
      </c>
      <c r="I77" s="152">
        <v>0</v>
      </c>
      <c r="J77" s="152">
        <v>0</v>
      </c>
      <c r="K77" s="152">
        <v>354462499.58000004</v>
      </c>
      <c r="L77" s="153">
        <v>0.65641567294795766</v>
      </c>
      <c r="M77" s="152">
        <v>185534508.69999999</v>
      </c>
      <c r="N77" s="152">
        <v>0</v>
      </c>
      <c r="O77" s="152">
        <v>0</v>
      </c>
      <c r="P77" s="152">
        <v>354462499.58000004</v>
      </c>
      <c r="Q77" s="154">
        <v>0.65641567294795766</v>
      </c>
      <c r="R77" s="152">
        <v>185534508.69999999</v>
      </c>
      <c r="S77" s="36">
        <v>0.34358432705204245</v>
      </c>
      <c r="T77" s="152">
        <v>118212049</v>
      </c>
      <c r="U77" s="152">
        <v>0</v>
      </c>
      <c r="V77" s="152">
        <v>118212049</v>
      </c>
      <c r="W77" s="36">
        <v>0.21891241467527636</v>
      </c>
      <c r="X77" s="152">
        <v>125601944</v>
      </c>
      <c r="Y77" s="33">
        <v>129386477</v>
      </c>
      <c r="Z77" s="36">
        <v>0.23960591450704918</v>
      </c>
      <c r="AA77" s="82">
        <v>225076022.57999998</v>
      </c>
      <c r="AB77" s="139"/>
    </row>
    <row r="78" spans="1:32" s="159" customFormat="1" ht="25.5" x14ac:dyDescent="0.2">
      <c r="A78" s="155" t="s">
        <v>161</v>
      </c>
      <c r="B78" s="131" t="s">
        <v>162</v>
      </c>
      <c r="C78" s="156">
        <v>0</v>
      </c>
      <c r="D78" s="40">
        <v>0</v>
      </c>
      <c r="E78" s="40">
        <v>0</v>
      </c>
      <c r="F78" s="40">
        <v>142995079</v>
      </c>
      <c r="G78" s="41">
        <v>0</v>
      </c>
      <c r="H78" s="40">
        <v>142995079</v>
      </c>
      <c r="I78" s="40"/>
      <c r="J78" s="40">
        <v>0</v>
      </c>
      <c r="K78" s="40">
        <v>0</v>
      </c>
      <c r="L78" s="157">
        <v>0</v>
      </c>
      <c r="M78" s="40">
        <v>142995079</v>
      </c>
      <c r="N78" s="40"/>
      <c r="O78" s="40">
        <v>0</v>
      </c>
      <c r="P78" s="40">
        <v>0</v>
      </c>
      <c r="Q78" s="42">
        <v>0</v>
      </c>
      <c r="R78" s="40">
        <v>142995079</v>
      </c>
      <c r="S78" s="105">
        <v>1</v>
      </c>
      <c r="T78" s="40">
        <v>0</v>
      </c>
      <c r="U78" s="40">
        <v>0</v>
      </c>
      <c r="V78" s="40">
        <v>0</v>
      </c>
      <c r="W78" s="42">
        <v>0</v>
      </c>
      <c r="X78" s="40">
        <v>0</v>
      </c>
      <c r="Y78" s="40">
        <v>0</v>
      </c>
      <c r="Z78" s="42">
        <v>0</v>
      </c>
      <c r="AA78" s="43">
        <v>0</v>
      </c>
      <c r="AB78" s="158"/>
    </row>
    <row r="79" spans="1:32" s="159" customFormat="1" ht="25.5" x14ac:dyDescent="0.2">
      <c r="A79" s="160" t="s">
        <v>163</v>
      </c>
      <c r="B79" s="161" t="s">
        <v>164</v>
      </c>
      <c r="C79" s="162">
        <v>0</v>
      </c>
      <c r="D79" s="48">
        <v>0</v>
      </c>
      <c r="E79" s="48">
        <v>0</v>
      </c>
      <c r="F79" s="48">
        <v>13237050</v>
      </c>
      <c r="G79" s="49">
        <v>0</v>
      </c>
      <c r="H79" s="48">
        <v>13237050</v>
      </c>
      <c r="I79" s="48"/>
      <c r="J79" s="48">
        <v>0</v>
      </c>
      <c r="K79" s="48">
        <v>0</v>
      </c>
      <c r="L79" s="163">
        <v>0</v>
      </c>
      <c r="M79" s="48">
        <v>13237050</v>
      </c>
      <c r="N79" s="48"/>
      <c r="O79" s="48">
        <v>0</v>
      </c>
      <c r="P79" s="48">
        <v>0</v>
      </c>
      <c r="Q79" s="50">
        <v>0</v>
      </c>
      <c r="R79" s="48">
        <v>13237050</v>
      </c>
      <c r="S79" s="59">
        <v>1</v>
      </c>
      <c r="T79" s="48">
        <v>0</v>
      </c>
      <c r="U79" s="48">
        <v>0</v>
      </c>
      <c r="V79" s="48">
        <v>0</v>
      </c>
      <c r="W79" s="50">
        <v>0</v>
      </c>
      <c r="X79" s="48">
        <v>0</v>
      </c>
      <c r="Y79" s="48">
        <v>0</v>
      </c>
      <c r="Z79" s="50">
        <v>0</v>
      </c>
      <c r="AA79" s="51">
        <v>0</v>
      </c>
      <c r="AB79" s="158"/>
    </row>
    <row r="80" spans="1:32" s="159" customFormat="1" x14ac:dyDescent="0.2">
      <c r="A80" s="160" t="s">
        <v>165</v>
      </c>
      <c r="B80" s="164" t="s">
        <v>166</v>
      </c>
      <c r="C80" s="162"/>
      <c r="D80" s="48">
        <v>65000000</v>
      </c>
      <c r="E80" s="48"/>
      <c r="F80" s="48"/>
      <c r="G80" s="49"/>
      <c r="H80" s="48">
        <v>65000000</v>
      </c>
      <c r="I80" s="48"/>
      <c r="J80" s="48"/>
      <c r="K80" s="48">
        <v>62711497.189999998</v>
      </c>
      <c r="L80" s="163">
        <v>0.96479226446153843</v>
      </c>
      <c r="M80" s="48">
        <v>2288502.8100000024</v>
      </c>
      <c r="N80" s="48"/>
      <c r="O80" s="48"/>
      <c r="P80" s="48">
        <v>62711497.189999998</v>
      </c>
      <c r="Q80" s="50">
        <v>0.96479226446153843</v>
      </c>
      <c r="R80" s="48">
        <v>2288502.8100000024</v>
      </c>
      <c r="S80" s="59">
        <v>3.5207735538461578E-2</v>
      </c>
      <c r="T80" s="48">
        <v>115540449</v>
      </c>
      <c r="U80" s="48"/>
      <c r="V80" s="48">
        <v>115540449</v>
      </c>
      <c r="W80" s="50">
        <v>1.7775453692307692</v>
      </c>
      <c r="X80" s="48">
        <v>18593023</v>
      </c>
      <c r="Y80" s="48">
        <v>19327776</v>
      </c>
      <c r="Z80" s="50">
        <v>0.29735040000000001</v>
      </c>
      <c r="AA80" s="51">
        <v>43383721.189999998</v>
      </c>
      <c r="AB80" s="165">
        <f>+P80</f>
        <v>62711497.189999998</v>
      </c>
      <c r="AC80" s="166">
        <f>+V80</f>
        <v>115540449</v>
      </c>
      <c r="AD80" s="166">
        <f>+Y80</f>
        <v>19327776</v>
      </c>
    </row>
    <row r="81" spans="1:253" s="159" customFormat="1" x14ac:dyDescent="0.2">
      <c r="A81" s="160" t="s">
        <v>167</v>
      </c>
      <c r="B81" s="164" t="s">
        <v>168</v>
      </c>
      <c r="C81" s="162"/>
      <c r="D81" s="48"/>
      <c r="E81" s="48"/>
      <c r="F81" s="48">
        <v>90166</v>
      </c>
      <c r="G81" s="49"/>
      <c r="H81" s="48">
        <v>90166</v>
      </c>
      <c r="I81" s="48"/>
      <c r="J81" s="48"/>
      <c r="K81" s="48">
        <v>90166</v>
      </c>
      <c r="L81" s="163">
        <v>1</v>
      </c>
      <c r="M81" s="48">
        <v>0</v>
      </c>
      <c r="N81" s="48"/>
      <c r="O81" s="48"/>
      <c r="P81" s="48">
        <v>90166</v>
      </c>
      <c r="Q81" s="50">
        <v>1</v>
      </c>
      <c r="R81" s="48">
        <v>0</v>
      </c>
      <c r="S81" s="59">
        <v>0</v>
      </c>
      <c r="T81" s="48">
        <v>90166</v>
      </c>
      <c r="U81" s="48"/>
      <c r="V81" s="48">
        <v>90166</v>
      </c>
      <c r="W81" s="50">
        <v>1</v>
      </c>
      <c r="X81" s="48"/>
      <c r="Y81" s="48">
        <v>90166</v>
      </c>
      <c r="Z81" s="50">
        <v>1</v>
      </c>
      <c r="AA81" s="51">
        <v>0</v>
      </c>
      <c r="AB81" s="165">
        <f>+P81</f>
        <v>90166</v>
      </c>
      <c r="AC81" s="166">
        <f>+V81</f>
        <v>90166</v>
      </c>
      <c r="AD81" s="166">
        <f>+Y81</f>
        <v>90166</v>
      </c>
    </row>
    <row r="82" spans="1:253" s="159" customFormat="1" x14ac:dyDescent="0.2">
      <c r="A82" s="160" t="s">
        <v>169</v>
      </c>
      <c r="B82" s="164" t="s">
        <v>170</v>
      </c>
      <c r="C82" s="162"/>
      <c r="D82" s="48">
        <v>248076068.28</v>
      </c>
      <c r="E82" s="48"/>
      <c r="F82" s="48"/>
      <c r="G82" s="49"/>
      <c r="H82" s="48">
        <v>248076068.28</v>
      </c>
      <c r="I82" s="48"/>
      <c r="J82" s="48"/>
      <c r="K82" s="48">
        <v>223782037.16</v>
      </c>
      <c r="L82" s="163">
        <v>0.90207023479354864</v>
      </c>
      <c r="M82" s="48">
        <v>24294031.120000005</v>
      </c>
      <c r="N82" s="48"/>
      <c r="O82" s="48"/>
      <c r="P82" s="48">
        <v>223782037.16</v>
      </c>
      <c r="Q82" s="50">
        <v>0.90207023479354864</v>
      </c>
      <c r="R82" s="48">
        <v>24294031.120000005</v>
      </c>
      <c r="S82" s="59">
        <v>9.79297652064514E-2</v>
      </c>
      <c r="T82" s="48">
        <v>2581434</v>
      </c>
      <c r="U82" s="48"/>
      <c r="V82" s="48">
        <v>2581434</v>
      </c>
      <c r="W82" s="50">
        <v>1.0405816320364976E-2</v>
      </c>
      <c r="X82" s="48">
        <v>66356979</v>
      </c>
      <c r="Y82" s="48">
        <v>68755230</v>
      </c>
      <c r="Z82" s="50">
        <v>0.27715382010326339</v>
      </c>
      <c r="AA82" s="51">
        <v>155026807.16</v>
      </c>
      <c r="AB82" s="165">
        <f>+P82</f>
        <v>223782037.16</v>
      </c>
      <c r="AC82" s="166">
        <f>+V82</f>
        <v>2581434</v>
      </c>
      <c r="AD82" s="166">
        <f>+Y82</f>
        <v>68755230</v>
      </c>
    </row>
    <row r="83" spans="1:253" s="159" customFormat="1" ht="26.25" thickBot="1" x14ac:dyDescent="0.25">
      <c r="A83" s="167" t="s">
        <v>171</v>
      </c>
      <c r="B83" s="168" t="s">
        <v>172</v>
      </c>
      <c r="C83" s="169"/>
      <c r="D83" s="170">
        <v>70598645</v>
      </c>
      <c r="E83" s="170"/>
      <c r="F83" s="170"/>
      <c r="G83" s="171"/>
      <c r="H83" s="170">
        <v>70598645</v>
      </c>
      <c r="I83" s="170"/>
      <c r="J83" s="170"/>
      <c r="K83" s="170">
        <v>67878799.230000004</v>
      </c>
      <c r="L83" s="172">
        <v>0.96147453297439356</v>
      </c>
      <c r="M83" s="170">
        <v>2719845.7699999958</v>
      </c>
      <c r="N83" s="170"/>
      <c r="O83" s="170"/>
      <c r="P83" s="170">
        <v>67878799.230000004</v>
      </c>
      <c r="Q83" s="173">
        <v>0.96147453297439356</v>
      </c>
      <c r="R83" s="170">
        <v>2719845.7699999958</v>
      </c>
      <c r="S83" s="173">
        <v>3.8525467025606455E-2</v>
      </c>
      <c r="T83" s="170">
        <v>0</v>
      </c>
      <c r="U83" s="170"/>
      <c r="V83" s="170">
        <v>0</v>
      </c>
      <c r="W83" s="173">
        <v>0</v>
      </c>
      <c r="X83" s="170">
        <v>40651942</v>
      </c>
      <c r="Y83" s="170">
        <v>41213305</v>
      </c>
      <c r="Z83" s="173">
        <v>0.58376906525613914</v>
      </c>
      <c r="AA83" s="174">
        <v>26665494.230000004</v>
      </c>
      <c r="AB83" s="165">
        <f>+P83</f>
        <v>67878799.230000004</v>
      </c>
      <c r="AC83" s="166">
        <f>+V83</f>
        <v>0</v>
      </c>
      <c r="AD83" s="166">
        <f>+Y83</f>
        <v>41213305</v>
      </c>
    </row>
    <row r="84" spans="1:253" s="45" customFormat="1" x14ac:dyDescent="0.2">
      <c r="A84" s="159"/>
      <c r="B84" s="158"/>
      <c r="C84" s="175"/>
      <c r="D84" s="175"/>
      <c r="E84" s="175"/>
      <c r="F84" s="175"/>
      <c r="G84" s="176"/>
      <c r="H84" s="176"/>
      <c r="I84" s="176"/>
      <c r="J84" s="176"/>
      <c r="K84" s="176"/>
      <c r="L84" s="177"/>
      <c r="M84" s="176"/>
      <c r="N84" s="176"/>
      <c r="O84" s="176"/>
      <c r="P84" s="176"/>
      <c r="Q84" s="177"/>
      <c r="R84" s="176"/>
      <c r="S84" s="177"/>
      <c r="T84" s="176"/>
      <c r="U84" s="176"/>
      <c r="V84" s="176"/>
      <c r="W84" s="177"/>
      <c r="X84" s="176"/>
      <c r="Y84" s="176"/>
      <c r="Z84" s="177"/>
      <c r="AA84" s="176"/>
      <c r="AB84" s="44"/>
    </row>
    <row r="85" spans="1:253" s="45" customFormat="1" ht="18" x14ac:dyDescent="0.25">
      <c r="A85" s="159"/>
      <c r="B85" s="158"/>
      <c r="C85" s="175"/>
      <c r="D85" s="178"/>
      <c r="E85" s="178"/>
      <c r="F85" s="179"/>
      <c r="G85" s="178"/>
      <c r="H85" s="176"/>
      <c r="I85" s="176"/>
      <c r="J85" s="176"/>
      <c r="K85" s="176"/>
      <c r="L85" s="177"/>
      <c r="M85" s="176"/>
      <c r="N85" s="176"/>
      <c r="O85" s="176"/>
      <c r="P85" s="176"/>
      <c r="Q85" s="177"/>
      <c r="R85" s="176"/>
      <c r="S85" s="177"/>
      <c r="T85" s="176"/>
      <c r="U85" s="176"/>
      <c r="V85" s="176"/>
      <c r="W85" s="177"/>
      <c r="X85" s="176"/>
      <c r="Y85" s="176"/>
      <c r="Z85" s="177"/>
      <c r="AA85" s="176"/>
      <c r="AB85" s="44"/>
    </row>
    <row r="86" spans="1:253" s="45" customFormat="1" ht="18" x14ac:dyDescent="0.25">
      <c r="A86" s="159"/>
      <c r="B86" s="158"/>
      <c r="C86" s="175"/>
      <c r="D86" s="178"/>
      <c r="E86" s="178"/>
      <c r="F86" s="179"/>
      <c r="G86" s="178"/>
      <c r="H86" s="176"/>
      <c r="I86" s="176"/>
      <c r="J86" s="176"/>
      <c r="K86" s="176"/>
      <c r="L86" s="177"/>
      <c r="M86" s="176"/>
      <c r="N86" s="176"/>
      <c r="O86" s="176"/>
      <c r="P86" s="176"/>
      <c r="Q86" s="177"/>
      <c r="R86" s="176"/>
      <c r="S86" s="177"/>
      <c r="T86" s="176"/>
      <c r="U86" s="176"/>
      <c r="V86" s="176"/>
      <c r="W86" s="177"/>
      <c r="X86" s="176"/>
      <c r="Y86" s="176"/>
      <c r="Z86" s="177"/>
      <c r="AA86" s="176"/>
      <c r="AB86" s="44"/>
    </row>
    <row r="87" spans="1:253" s="45" customFormat="1" ht="18" x14ac:dyDescent="0.25">
      <c r="A87" s="159"/>
      <c r="B87" s="158"/>
      <c r="C87" s="175"/>
      <c r="D87" s="180"/>
      <c r="E87" s="180"/>
      <c r="F87" s="181"/>
      <c r="G87" s="180"/>
      <c r="H87" s="176"/>
      <c r="I87" s="176"/>
      <c r="J87" s="176"/>
      <c r="K87" s="176"/>
      <c r="L87" s="177"/>
      <c r="M87" s="176"/>
      <c r="N87" s="176"/>
      <c r="O87" s="176"/>
      <c r="P87" s="176"/>
      <c r="Q87" s="177"/>
      <c r="R87" s="176"/>
      <c r="S87" s="177"/>
      <c r="T87" s="176"/>
      <c r="U87" s="176"/>
      <c r="V87" s="176"/>
      <c r="W87" s="177"/>
      <c r="X87" s="176"/>
      <c r="Y87" s="176"/>
      <c r="Z87" s="177"/>
      <c r="AA87" s="176"/>
      <c r="AB87" s="44"/>
    </row>
    <row r="88" spans="1:253" s="45" customFormat="1" ht="18" x14ac:dyDescent="0.25">
      <c r="A88" s="159"/>
      <c r="B88" s="158"/>
      <c r="C88" s="175"/>
      <c r="D88" s="180"/>
      <c r="E88" s="180"/>
      <c r="F88" s="181"/>
      <c r="G88" s="180"/>
      <c r="H88" s="176"/>
      <c r="I88" s="176"/>
      <c r="J88" s="176"/>
      <c r="K88" s="176"/>
      <c r="L88" s="177"/>
      <c r="M88" s="176"/>
      <c r="N88" s="176"/>
      <c r="O88" s="176"/>
      <c r="P88" s="176"/>
      <c r="Q88" s="177"/>
      <c r="R88" s="176"/>
      <c r="S88" s="177"/>
      <c r="T88" s="176"/>
      <c r="U88" s="176"/>
      <c r="V88" s="176"/>
      <c r="W88" s="177"/>
      <c r="X88" s="176"/>
      <c r="Y88" s="176"/>
      <c r="Z88" s="177"/>
      <c r="AA88" s="176"/>
      <c r="AB88" s="44"/>
    </row>
    <row r="89" spans="1:253" s="192" customFormat="1" ht="18.75" thickBot="1" x14ac:dyDescent="0.3">
      <c r="A89" s="182"/>
      <c r="B89" s="183"/>
      <c r="C89" s="175"/>
      <c r="D89" s="184"/>
      <c r="E89" s="184"/>
      <c r="F89" s="181"/>
      <c r="G89" s="184"/>
      <c r="H89" s="178"/>
      <c r="I89" s="178"/>
      <c r="J89" s="178"/>
      <c r="K89" s="185"/>
      <c r="L89" s="186"/>
      <c r="M89" s="185"/>
      <c r="N89" s="187"/>
      <c r="O89" s="187"/>
      <c r="P89" s="187"/>
      <c r="Q89" s="188"/>
      <c r="R89" s="185"/>
      <c r="S89" s="186"/>
      <c r="T89" s="178"/>
      <c r="U89" s="189"/>
      <c r="V89" s="178"/>
      <c r="W89" s="190"/>
      <c r="X89" s="178"/>
      <c r="Y89" s="178"/>
      <c r="Z89" s="190"/>
      <c r="AA89" s="178"/>
      <c r="AB89" s="191"/>
    </row>
    <row r="90" spans="1:253" s="181" customFormat="1" ht="18.75" thickTop="1" x14ac:dyDescent="0.25">
      <c r="A90" s="184"/>
      <c r="B90" s="180" t="s">
        <v>173</v>
      </c>
      <c r="C90" s="139"/>
      <c r="D90" s="1"/>
      <c r="E90" s="1"/>
      <c r="F90" s="1"/>
      <c r="G90" s="1"/>
      <c r="H90" s="180"/>
      <c r="I90" s="193"/>
      <c r="J90" s="180"/>
      <c r="K90" s="180" t="s">
        <v>174</v>
      </c>
      <c r="L90" s="180"/>
      <c r="M90" s="184"/>
      <c r="N90" s="194"/>
      <c r="O90" s="195"/>
      <c r="P90" s="195"/>
      <c r="Q90" s="194"/>
      <c r="R90" s="184"/>
      <c r="S90" s="184"/>
      <c r="T90" s="192"/>
      <c r="U90" s="192"/>
      <c r="V90" s="192"/>
      <c r="W90" s="192"/>
      <c r="X90" s="192"/>
      <c r="Y90" s="192"/>
      <c r="Z90" s="192"/>
      <c r="AA90" s="184"/>
      <c r="AC90" s="184"/>
      <c r="AD90" s="184"/>
      <c r="AE90" s="184"/>
      <c r="AF90" s="184"/>
      <c r="AG90" s="184"/>
      <c r="AH90" s="184"/>
      <c r="AI90" s="184"/>
      <c r="AJ90" s="184"/>
      <c r="AK90" s="184"/>
      <c r="AL90" s="184"/>
      <c r="AM90" s="184"/>
      <c r="AN90" s="184"/>
      <c r="AO90" s="184"/>
      <c r="AP90" s="184"/>
      <c r="AQ90" s="184"/>
      <c r="AR90" s="184"/>
      <c r="AS90" s="184"/>
      <c r="AT90" s="184"/>
      <c r="AU90" s="184"/>
      <c r="AV90" s="184"/>
      <c r="AW90" s="184"/>
      <c r="AX90" s="184"/>
      <c r="AY90" s="184"/>
      <c r="AZ90" s="184"/>
      <c r="BA90" s="184"/>
      <c r="BB90" s="184"/>
      <c r="BC90" s="184"/>
      <c r="BD90" s="184"/>
      <c r="BE90" s="184"/>
      <c r="BF90" s="184"/>
      <c r="BG90" s="184"/>
      <c r="BH90" s="184"/>
      <c r="BI90" s="184"/>
      <c r="BJ90" s="184"/>
      <c r="BK90" s="184"/>
      <c r="BL90" s="184"/>
      <c r="BM90" s="184"/>
      <c r="BN90" s="184"/>
      <c r="BO90" s="184"/>
      <c r="BP90" s="184"/>
      <c r="BQ90" s="184"/>
      <c r="BR90" s="184"/>
      <c r="BS90" s="184"/>
      <c r="BT90" s="184"/>
      <c r="BU90" s="184"/>
      <c r="BV90" s="184"/>
      <c r="BW90" s="184"/>
      <c r="BX90" s="184"/>
      <c r="BY90" s="184"/>
      <c r="BZ90" s="184"/>
      <c r="CA90" s="184"/>
      <c r="CB90" s="184"/>
      <c r="CC90" s="184"/>
      <c r="CD90" s="184"/>
      <c r="CE90" s="184"/>
      <c r="CF90" s="184"/>
      <c r="CG90" s="184"/>
      <c r="CH90" s="184"/>
      <c r="CI90" s="184"/>
      <c r="CJ90" s="184"/>
      <c r="CK90" s="184"/>
      <c r="CL90" s="184"/>
      <c r="CM90" s="184"/>
      <c r="CN90" s="184"/>
      <c r="CO90" s="184"/>
      <c r="CP90" s="184"/>
      <c r="CQ90" s="184"/>
      <c r="CR90" s="184"/>
      <c r="CS90" s="184"/>
      <c r="CT90" s="184"/>
      <c r="CU90" s="184"/>
      <c r="CV90" s="184"/>
      <c r="CW90" s="184"/>
      <c r="CX90" s="184"/>
      <c r="CY90" s="184"/>
      <c r="CZ90" s="184"/>
      <c r="DA90" s="184"/>
      <c r="DB90" s="184"/>
      <c r="DC90" s="184"/>
      <c r="DD90" s="184"/>
      <c r="DE90" s="184"/>
      <c r="DF90" s="184"/>
      <c r="DG90" s="184"/>
      <c r="DH90" s="184"/>
      <c r="DI90" s="184"/>
      <c r="DJ90" s="184"/>
      <c r="DK90" s="184"/>
      <c r="DL90" s="184"/>
      <c r="DM90" s="184"/>
      <c r="DN90" s="184"/>
      <c r="DO90" s="184"/>
      <c r="DP90" s="184"/>
      <c r="DQ90" s="184"/>
      <c r="DR90" s="184"/>
      <c r="DS90" s="184"/>
      <c r="DT90" s="184"/>
      <c r="DU90" s="184"/>
      <c r="DV90" s="184"/>
      <c r="DW90" s="184"/>
      <c r="DX90" s="184"/>
      <c r="DY90" s="184"/>
      <c r="DZ90" s="184"/>
      <c r="EA90" s="184"/>
      <c r="EB90" s="184"/>
      <c r="EC90" s="184"/>
      <c r="ED90" s="184"/>
      <c r="EE90" s="184"/>
      <c r="EF90" s="184"/>
      <c r="EG90" s="184"/>
      <c r="EH90" s="184"/>
      <c r="EI90" s="184"/>
      <c r="EJ90" s="184"/>
      <c r="EK90" s="184"/>
      <c r="EL90" s="184"/>
      <c r="EM90" s="184"/>
      <c r="EN90" s="184"/>
      <c r="EO90" s="184"/>
      <c r="EP90" s="184"/>
      <c r="EQ90" s="184"/>
      <c r="ER90" s="184"/>
      <c r="ES90" s="184"/>
      <c r="ET90" s="184"/>
      <c r="EU90" s="184"/>
      <c r="EV90" s="184"/>
      <c r="EW90" s="184"/>
      <c r="EX90" s="184"/>
      <c r="EY90" s="184"/>
      <c r="EZ90" s="184"/>
      <c r="FA90" s="184"/>
      <c r="FB90" s="184"/>
      <c r="FC90" s="184"/>
      <c r="FD90" s="184"/>
      <c r="FE90" s="184"/>
      <c r="FF90" s="184"/>
      <c r="FG90" s="184"/>
      <c r="FH90" s="184"/>
      <c r="FI90" s="184"/>
      <c r="FJ90" s="184"/>
      <c r="FK90" s="184"/>
      <c r="FL90" s="184"/>
      <c r="FM90" s="184"/>
      <c r="FN90" s="184"/>
      <c r="FO90" s="184"/>
      <c r="FP90" s="184"/>
      <c r="FQ90" s="184"/>
      <c r="FR90" s="184"/>
      <c r="FS90" s="184"/>
      <c r="FT90" s="184"/>
      <c r="FU90" s="184"/>
      <c r="FV90" s="184"/>
      <c r="FW90" s="184"/>
      <c r="FX90" s="184"/>
      <c r="FY90" s="184"/>
      <c r="FZ90" s="184"/>
      <c r="GA90" s="184"/>
      <c r="GB90" s="184"/>
      <c r="GC90" s="184"/>
      <c r="GD90" s="184"/>
      <c r="GE90" s="184"/>
      <c r="GF90" s="184"/>
      <c r="GG90" s="184"/>
      <c r="GH90" s="184"/>
      <c r="GI90" s="184"/>
      <c r="GJ90" s="184"/>
      <c r="GK90" s="184"/>
      <c r="GL90" s="184"/>
      <c r="GM90" s="184"/>
      <c r="GN90" s="184"/>
      <c r="GO90" s="184"/>
      <c r="GP90" s="184"/>
      <c r="GQ90" s="184"/>
      <c r="GR90" s="184"/>
      <c r="GS90" s="184"/>
      <c r="GT90" s="184"/>
      <c r="GU90" s="184"/>
      <c r="GV90" s="184"/>
      <c r="GW90" s="184"/>
      <c r="GX90" s="184"/>
      <c r="GY90" s="184"/>
      <c r="GZ90" s="184"/>
      <c r="HA90" s="184"/>
      <c r="HB90" s="184"/>
      <c r="HC90" s="184"/>
      <c r="HD90" s="184"/>
      <c r="HE90" s="184"/>
      <c r="HF90" s="184"/>
      <c r="HG90" s="184"/>
      <c r="HH90" s="184"/>
      <c r="HI90" s="184"/>
      <c r="HJ90" s="184"/>
      <c r="HK90" s="184"/>
      <c r="HL90" s="184"/>
      <c r="HM90" s="184"/>
      <c r="HN90" s="184"/>
      <c r="HO90" s="184"/>
      <c r="HP90" s="184"/>
      <c r="HQ90" s="184"/>
      <c r="HR90" s="184"/>
      <c r="HS90" s="184"/>
      <c r="HT90" s="184"/>
      <c r="HU90" s="184"/>
      <c r="HV90" s="184"/>
      <c r="HW90" s="184"/>
      <c r="HX90" s="184"/>
      <c r="HY90" s="184"/>
      <c r="HZ90" s="184"/>
      <c r="IA90" s="184"/>
      <c r="IB90" s="184"/>
      <c r="IC90" s="184"/>
      <c r="ID90" s="184"/>
      <c r="IE90" s="184"/>
      <c r="IF90" s="184"/>
      <c r="IG90" s="184"/>
      <c r="IH90" s="184"/>
      <c r="II90" s="184"/>
      <c r="IJ90" s="184"/>
      <c r="IK90" s="184"/>
      <c r="IL90" s="184"/>
      <c r="IM90" s="184"/>
      <c r="IN90" s="184"/>
      <c r="IO90" s="184"/>
      <c r="IP90" s="184"/>
      <c r="IQ90" s="184"/>
      <c r="IR90" s="184"/>
      <c r="IS90" s="184"/>
    </row>
    <row r="91" spans="1:253" s="181" customFormat="1" ht="18" x14ac:dyDescent="0.25">
      <c r="A91" s="184"/>
      <c r="B91" s="196" t="s">
        <v>175</v>
      </c>
      <c r="C91" s="2"/>
      <c r="D91" s="2"/>
      <c r="E91" s="2"/>
      <c r="F91" s="2"/>
      <c r="G91" s="2"/>
      <c r="H91" s="180"/>
      <c r="I91" s="193"/>
      <c r="J91" s="180"/>
      <c r="K91" s="193" t="s">
        <v>176</v>
      </c>
      <c r="L91" s="180"/>
      <c r="M91" s="184"/>
      <c r="N91" s="195"/>
      <c r="O91" s="197"/>
      <c r="P91" s="197"/>
      <c r="Q91" s="197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C91" s="184"/>
      <c r="AD91" s="184"/>
      <c r="AE91" s="184"/>
      <c r="AF91" s="184"/>
      <c r="AG91" s="184"/>
      <c r="AH91" s="184"/>
      <c r="AI91" s="184"/>
      <c r="AJ91" s="184"/>
      <c r="AK91" s="184"/>
      <c r="AL91" s="184"/>
      <c r="AM91" s="184"/>
      <c r="AN91" s="184"/>
      <c r="AO91" s="184"/>
      <c r="AP91" s="184"/>
      <c r="AQ91" s="184"/>
      <c r="AR91" s="184"/>
      <c r="AS91" s="184"/>
      <c r="AT91" s="184"/>
      <c r="AU91" s="184"/>
      <c r="AV91" s="184"/>
      <c r="AW91" s="184"/>
      <c r="AX91" s="184"/>
      <c r="AY91" s="184"/>
      <c r="AZ91" s="184"/>
      <c r="BA91" s="184"/>
      <c r="BB91" s="184"/>
      <c r="BC91" s="184"/>
      <c r="BD91" s="184"/>
      <c r="BE91" s="184"/>
      <c r="BF91" s="184"/>
      <c r="BG91" s="184"/>
      <c r="BH91" s="184"/>
      <c r="BI91" s="184"/>
      <c r="BJ91" s="184"/>
      <c r="BK91" s="184"/>
      <c r="BL91" s="184"/>
      <c r="BM91" s="184"/>
      <c r="BN91" s="184"/>
      <c r="BO91" s="184"/>
      <c r="BP91" s="184"/>
      <c r="BQ91" s="184"/>
      <c r="BR91" s="184"/>
      <c r="BS91" s="184"/>
      <c r="BT91" s="184"/>
      <c r="BU91" s="184"/>
      <c r="BV91" s="184"/>
      <c r="BW91" s="184"/>
      <c r="BX91" s="184"/>
      <c r="BY91" s="184"/>
      <c r="BZ91" s="184"/>
      <c r="CA91" s="184"/>
      <c r="CB91" s="184"/>
      <c r="CC91" s="184"/>
      <c r="CD91" s="184"/>
      <c r="CE91" s="184"/>
      <c r="CF91" s="184"/>
      <c r="CG91" s="184"/>
      <c r="CH91" s="184"/>
      <c r="CI91" s="184"/>
      <c r="CJ91" s="184"/>
      <c r="CK91" s="184"/>
      <c r="CL91" s="184"/>
      <c r="CM91" s="184"/>
      <c r="CN91" s="184"/>
      <c r="CO91" s="184"/>
      <c r="CP91" s="184"/>
      <c r="CQ91" s="184"/>
      <c r="CR91" s="184"/>
      <c r="CS91" s="184"/>
      <c r="CT91" s="184"/>
      <c r="CU91" s="184"/>
      <c r="CV91" s="184"/>
      <c r="CW91" s="184"/>
      <c r="CX91" s="184"/>
      <c r="CY91" s="184"/>
      <c r="CZ91" s="184"/>
      <c r="DA91" s="184"/>
      <c r="DB91" s="184"/>
      <c r="DC91" s="184"/>
      <c r="DD91" s="184"/>
      <c r="DE91" s="184"/>
      <c r="DF91" s="184"/>
      <c r="DG91" s="184"/>
      <c r="DH91" s="184"/>
      <c r="DI91" s="184"/>
      <c r="DJ91" s="184"/>
      <c r="DK91" s="184"/>
      <c r="DL91" s="184"/>
      <c r="DM91" s="184"/>
      <c r="DN91" s="184"/>
      <c r="DO91" s="184"/>
      <c r="DP91" s="184"/>
      <c r="DQ91" s="184"/>
      <c r="DR91" s="184"/>
      <c r="DS91" s="184"/>
      <c r="DT91" s="184"/>
      <c r="DU91" s="184"/>
      <c r="DV91" s="184"/>
      <c r="DW91" s="184"/>
      <c r="DX91" s="184"/>
      <c r="DY91" s="184"/>
      <c r="DZ91" s="184"/>
      <c r="EA91" s="184"/>
      <c r="EB91" s="184"/>
      <c r="EC91" s="184"/>
      <c r="ED91" s="184"/>
      <c r="EE91" s="184"/>
      <c r="EF91" s="184"/>
      <c r="EG91" s="184"/>
      <c r="EH91" s="184"/>
      <c r="EI91" s="184"/>
      <c r="EJ91" s="184"/>
      <c r="EK91" s="184"/>
      <c r="EL91" s="184"/>
      <c r="EM91" s="184"/>
      <c r="EN91" s="184"/>
      <c r="EO91" s="184"/>
      <c r="EP91" s="184"/>
      <c r="EQ91" s="184"/>
      <c r="ER91" s="184"/>
      <c r="ES91" s="184"/>
      <c r="ET91" s="184"/>
      <c r="EU91" s="184"/>
      <c r="EV91" s="184"/>
      <c r="EW91" s="184"/>
      <c r="EX91" s="184"/>
      <c r="EY91" s="184"/>
      <c r="EZ91" s="184"/>
      <c r="FA91" s="184"/>
      <c r="FB91" s="184"/>
      <c r="FC91" s="184"/>
      <c r="FD91" s="184"/>
      <c r="FE91" s="184"/>
      <c r="FF91" s="184"/>
      <c r="FG91" s="184"/>
      <c r="FH91" s="184"/>
      <c r="FI91" s="184"/>
      <c r="FJ91" s="184"/>
      <c r="FK91" s="184"/>
      <c r="FL91" s="184"/>
      <c r="FM91" s="184"/>
      <c r="FN91" s="184"/>
      <c r="FO91" s="184"/>
      <c r="FP91" s="184"/>
      <c r="FQ91" s="184"/>
      <c r="FR91" s="184"/>
      <c r="FS91" s="184"/>
      <c r="FT91" s="184"/>
      <c r="FU91" s="184"/>
      <c r="FV91" s="184"/>
      <c r="FW91" s="184"/>
      <c r="FX91" s="184"/>
      <c r="FY91" s="184"/>
      <c r="FZ91" s="184"/>
      <c r="GA91" s="184"/>
      <c r="GB91" s="184"/>
      <c r="GC91" s="184"/>
      <c r="GD91" s="184"/>
      <c r="GE91" s="184"/>
      <c r="GF91" s="184"/>
      <c r="GG91" s="184"/>
      <c r="GH91" s="184"/>
      <c r="GI91" s="184"/>
      <c r="GJ91" s="184"/>
      <c r="GK91" s="184"/>
      <c r="GL91" s="184"/>
      <c r="GM91" s="184"/>
      <c r="GN91" s="184"/>
      <c r="GO91" s="184"/>
      <c r="GP91" s="184"/>
      <c r="GQ91" s="184"/>
      <c r="GR91" s="184"/>
      <c r="GS91" s="184"/>
      <c r="GT91" s="184"/>
      <c r="GU91" s="184"/>
      <c r="GV91" s="184"/>
      <c r="GW91" s="184"/>
      <c r="GX91" s="184"/>
      <c r="GY91" s="184"/>
      <c r="GZ91" s="184"/>
      <c r="HA91" s="184"/>
      <c r="HB91" s="184"/>
      <c r="HC91" s="184"/>
      <c r="HD91" s="184"/>
      <c r="HE91" s="184"/>
      <c r="HF91" s="184"/>
      <c r="HG91" s="184"/>
      <c r="HH91" s="184"/>
      <c r="HI91" s="184"/>
      <c r="HJ91" s="184"/>
      <c r="HK91" s="184"/>
      <c r="HL91" s="184"/>
      <c r="HM91" s="184"/>
      <c r="HN91" s="184"/>
      <c r="HO91" s="184"/>
      <c r="HP91" s="184"/>
      <c r="HQ91" s="184"/>
      <c r="HR91" s="184"/>
      <c r="HS91" s="184"/>
      <c r="HT91" s="184"/>
      <c r="HU91" s="184"/>
      <c r="HV91" s="184"/>
      <c r="HW91" s="184"/>
      <c r="HX91" s="184"/>
      <c r="HY91" s="184"/>
      <c r="HZ91" s="184"/>
      <c r="IA91" s="184"/>
      <c r="IB91" s="184"/>
      <c r="IC91" s="184"/>
      <c r="ID91" s="184"/>
      <c r="IE91" s="184"/>
      <c r="IF91" s="184"/>
      <c r="IG91" s="184"/>
      <c r="IH91" s="184"/>
      <c r="II91" s="184"/>
      <c r="IJ91" s="184"/>
      <c r="IK91" s="184"/>
      <c r="IL91" s="184"/>
      <c r="IM91" s="184"/>
      <c r="IN91" s="184"/>
      <c r="IO91" s="184"/>
      <c r="IP91" s="184"/>
      <c r="IQ91" s="184"/>
      <c r="IR91" s="184"/>
      <c r="IS91" s="184"/>
    </row>
    <row r="92" spans="1:253" s="181" customFormat="1" ht="18" x14ac:dyDescent="0.25">
      <c r="A92" s="184"/>
      <c r="B92" s="180" t="s">
        <v>177</v>
      </c>
      <c r="C92" s="2"/>
      <c r="D92" s="2"/>
      <c r="E92" s="2"/>
      <c r="F92" s="2"/>
      <c r="G92" s="2"/>
      <c r="H92" s="184"/>
      <c r="I92" s="193"/>
      <c r="J92" s="184"/>
      <c r="K92" s="193" t="s">
        <v>178</v>
      </c>
      <c r="L92" s="184"/>
      <c r="M92" s="184"/>
      <c r="N92" s="198"/>
      <c r="O92" s="197"/>
      <c r="P92" s="194"/>
      <c r="Q92" s="19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C92" s="184"/>
      <c r="AD92" s="184"/>
      <c r="AE92" s="184"/>
      <c r="AF92" s="184"/>
      <c r="AG92" s="184"/>
      <c r="AH92" s="184"/>
      <c r="AI92" s="184"/>
      <c r="AJ92" s="184"/>
      <c r="AK92" s="184"/>
      <c r="AL92" s="184"/>
      <c r="AM92" s="184"/>
      <c r="AN92" s="184"/>
      <c r="AO92" s="184"/>
      <c r="AP92" s="184"/>
      <c r="AQ92" s="184"/>
      <c r="AR92" s="184"/>
      <c r="AS92" s="184"/>
      <c r="AT92" s="184"/>
      <c r="AU92" s="184"/>
      <c r="AV92" s="184"/>
      <c r="AW92" s="184"/>
      <c r="AX92" s="184"/>
      <c r="AY92" s="184"/>
      <c r="AZ92" s="184"/>
      <c r="BA92" s="184"/>
      <c r="BB92" s="184"/>
      <c r="BC92" s="184"/>
      <c r="BD92" s="184"/>
      <c r="BE92" s="184"/>
      <c r="BF92" s="184"/>
      <c r="BG92" s="184"/>
      <c r="BH92" s="184"/>
      <c r="BI92" s="184"/>
      <c r="BJ92" s="184"/>
      <c r="BK92" s="184"/>
      <c r="BL92" s="184"/>
      <c r="BM92" s="184"/>
      <c r="BN92" s="184"/>
      <c r="BO92" s="184"/>
      <c r="BP92" s="184"/>
      <c r="BQ92" s="184"/>
      <c r="BR92" s="184"/>
      <c r="BS92" s="184"/>
      <c r="BT92" s="184"/>
      <c r="BU92" s="184"/>
      <c r="BV92" s="184"/>
      <c r="BW92" s="184"/>
      <c r="BX92" s="184"/>
      <c r="BY92" s="184"/>
      <c r="BZ92" s="184"/>
      <c r="CA92" s="184"/>
      <c r="CB92" s="184"/>
      <c r="CC92" s="184"/>
      <c r="CD92" s="184"/>
      <c r="CE92" s="184"/>
      <c r="CF92" s="184"/>
      <c r="CG92" s="184"/>
      <c r="CH92" s="184"/>
      <c r="CI92" s="184"/>
      <c r="CJ92" s="184"/>
      <c r="CK92" s="184"/>
      <c r="CL92" s="184"/>
      <c r="CM92" s="184"/>
      <c r="CN92" s="184"/>
      <c r="CO92" s="184"/>
      <c r="CP92" s="184"/>
      <c r="CQ92" s="184"/>
      <c r="CR92" s="184"/>
      <c r="CS92" s="184"/>
      <c r="CT92" s="184"/>
      <c r="CU92" s="184"/>
      <c r="CV92" s="184"/>
      <c r="CW92" s="184"/>
      <c r="CX92" s="184"/>
      <c r="CY92" s="184"/>
      <c r="CZ92" s="184"/>
      <c r="DA92" s="184"/>
      <c r="DB92" s="184"/>
      <c r="DC92" s="184"/>
      <c r="DD92" s="184"/>
      <c r="DE92" s="184"/>
      <c r="DF92" s="184"/>
      <c r="DG92" s="184"/>
      <c r="DH92" s="184"/>
      <c r="DI92" s="184"/>
      <c r="DJ92" s="184"/>
      <c r="DK92" s="184"/>
      <c r="DL92" s="184"/>
      <c r="DM92" s="184"/>
      <c r="DN92" s="184"/>
      <c r="DO92" s="184"/>
      <c r="DP92" s="184"/>
      <c r="DQ92" s="184"/>
      <c r="DR92" s="184"/>
      <c r="DS92" s="184"/>
      <c r="DT92" s="184"/>
      <c r="DU92" s="184"/>
      <c r="DV92" s="184"/>
      <c r="DW92" s="184"/>
      <c r="DX92" s="184"/>
      <c r="DY92" s="184"/>
      <c r="DZ92" s="184"/>
      <c r="EA92" s="184"/>
      <c r="EB92" s="184"/>
      <c r="EC92" s="184"/>
      <c r="ED92" s="184"/>
      <c r="EE92" s="184"/>
      <c r="EF92" s="184"/>
      <c r="EG92" s="184"/>
      <c r="EH92" s="184"/>
      <c r="EI92" s="184"/>
      <c r="EJ92" s="184"/>
      <c r="EK92" s="184"/>
      <c r="EL92" s="184"/>
      <c r="EM92" s="184"/>
      <c r="EN92" s="184"/>
      <c r="EO92" s="184"/>
      <c r="EP92" s="184"/>
      <c r="EQ92" s="184"/>
      <c r="ER92" s="184"/>
      <c r="ES92" s="184"/>
      <c r="ET92" s="184"/>
      <c r="EU92" s="184"/>
      <c r="EV92" s="184"/>
      <c r="EW92" s="184"/>
      <c r="EX92" s="184"/>
      <c r="EY92" s="184"/>
      <c r="EZ92" s="184"/>
      <c r="FA92" s="184"/>
      <c r="FB92" s="184"/>
      <c r="FC92" s="184"/>
      <c r="FD92" s="184"/>
      <c r="FE92" s="184"/>
      <c r="FF92" s="184"/>
      <c r="FG92" s="184"/>
      <c r="FH92" s="184"/>
      <c r="FI92" s="184"/>
      <c r="FJ92" s="184"/>
      <c r="FK92" s="184"/>
      <c r="FL92" s="184"/>
      <c r="FM92" s="184"/>
      <c r="FN92" s="184"/>
      <c r="FO92" s="184"/>
      <c r="FP92" s="184"/>
      <c r="FQ92" s="184"/>
      <c r="FR92" s="184"/>
      <c r="FS92" s="184"/>
      <c r="FT92" s="184"/>
      <c r="FU92" s="184"/>
      <c r="FV92" s="184"/>
      <c r="FW92" s="184"/>
      <c r="FX92" s="184"/>
      <c r="FY92" s="184"/>
      <c r="FZ92" s="184"/>
      <c r="GA92" s="184"/>
      <c r="GB92" s="184"/>
      <c r="GC92" s="184"/>
      <c r="GD92" s="184"/>
      <c r="GE92" s="184"/>
      <c r="GF92" s="184"/>
      <c r="GG92" s="184"/>
      <c r="GH92" s="184"/>
      <c r="GI92" s="184"/>
      <c r="GJ92" s="184"/>
      <c r="GK92" s="184"/>
      <c r="GL92" s="184"/>
      <c r="GM92" s="184"/>
      <c r="GN92" s="184"/>
      <c r="GO92" s="184"/>
      <c r="GP92" s="184"/>
      <c r="GQ92" s="184"/>
      <c r="GR92" s="184"/>
      <c r="GS92" s="184"/>
      <c r="GT92" s="184"/>
      <c r="GU92" s="184"/>
      <c r="GV92" s="184"/>
      <c r="GW92" s="184"/>
      <c r="GX92" s="184"/>
      <c r="GY92" s="184"/>
      <c r="GZ92" s="184"/>
      <c r="HA92" s="184"/>
      <c r="HB92" s="184"/>
      <c r="HC92" s="184"/>
      <c r="HD92" s="184"/>
      <c r="HE92" s="184"/>
      <c r="HF92" s="184"/>
      <c r="HG92" s="184"/>
      <c r="HH92" s="184"/>
      <c r="HI92" s="184"/>
      <c r="HJ92" s="184"/>
      <c r="HK92" s="184"/>
      <c r="HL92" s="184"/>
      <c r="HM92" s="184"/>
      <c r="HN92" s="184"/>
      <c r="HO92" s="184"/>
      <c r="HP92" s="184"/>
      <c r="HQ92" s="184"/>
      <c r="HR92" s="184"/>
      <c r="HS92" s="184"/>
      <c r="HT92" s="184"/>
      <c r="HU92" s="184"/>
      <c r="HV92" s="184"/>
      <c r="HW92" s="184"/>
      <c r="HX92" s="184"/>
      <c r="HY92" s="184"/>
      <c r="HZ92" s="184"/>
      <c r="IA92" s="184"/>
      <c r="IB92" s="184"/>
      <c r="IC92" s="184"/>
      <c r="ID92" s="184"/>
      <c r="IE92" s="184"/>
      <c r="IF92" s="184"/>
      <c r="IG92" s="184"/>
      <c r="IH92" s="184"/>
      <c r="II92" s="184"/>
      <c r="IJ92" s="184"/>
      <c r="IK92" s="184"/>
      <c r="IL92" s="184"/>
      <c r="IM92" s="184"/>
      <c r="IN92" s="184"/>
      <c r="IO92" s="184"/>
      <c r="IP92" s="184"/>
      <c r="IQ92" s="184"/>
      <c r="IR92" s="184"/>
      <c r="IS92" s="184"/>
    </row>
    <row r="93" spans="1:253" s="1" customFormat="1" ht="18" x14ac:dyDescent="0.25">
      <c r="B93" s="193" t="s">
        <v>0</v>
      </c>
      <c r="C93" s="2"/>
      <c r="D93" s="2"/>
      <c r="E93" s="2"/>
      <c r="F93" s="2"/>
      <c r="G93" s="2"/>
      <c r="K93" s="193" t="s">
        <v>179</v>
      </c>
      <c r="P93" s="125"/>
    </row>
    <row r="94" spans="1:253" x14ac:dyDescent="0.2">
      <c r="B94" s="2" t="s">
        <v>180</v>
      </c>
      <c r="O94" s="54"/>
    </row>
    <row r="95" spans="1:253" x14ac:dyDescent="0.2">
      <c r="O95" s="54"/>
    </row>
    <row r="97" spans="10:15" x14ac:dyDescent="0.2">
      <c r="O97" s="54"/>
    </row>
    <row r="98" spans="10:15" x14ac:dyDescent="0.2">
      <c r="O98" s="54"/>
    </row>
    <row r="101" spans="10:15" x14ac:dyDescent="0.2">
      <c r="J101" s="201"/>
      <c r="K101" s="201"/>
      <c r="L101" s="201"/>
      <c r="M101" s="201"/>
    </row>
    <row r="102" spans="10:15" x14ac:dyDescent="0.2">
      <c r="J102" s="201"/>
      <c r="K102" s="201"/>
      <c r="L102" s="201"/>
      <c r="M102" s="201"/>
    </row>
    <row r="103" spans="10:15" x14ac:dyDescent="0.2">
      <c r="J103" s="201"/>
      <c r="K103" s="201"/>
      <c r="L103" s="201"/>
      <c r="M103" s="201"/>
      <c r="N103" s="202"/>
    </row>
    <row r="104" spans="10:15" x14ac:dyDescent="0.2">
      <c r="J104" s="201"/>
      <c r="K104" s="201"/>
      <c r="L104" s="201"/>
      <c r="M104" s="201"/>
    </row>
    <row r="105" spans="10:15" x14ac:dyDescent="0.2">
      <c r="J105" s="201"/>
      <c r="K105" s="201"/>
      <c r="L105" s="201"/>
      <c r="M105" s="201"/>
    </row>
  </sheetData>
  <mergeCells count="31">
    <mergeCell ref="A1:AA1"/>
    <mergeCell ref="A2:AA2"/>
    <mergeCell ref="A3:AA3"/>
    <mergeCell ref="A4:AA4"/>
    <mergeCell ref="A6:A8"/>
    <mergeCell ref="B6:B8"/>
    <mergeCell ref="C6:C8"/>
    <mergeCell ref="D6:G6"/>
    <mergeCell ref="H6:H8"/>
    <mergeCell ref="I6:I8"/>
    <mergeCell ref="X6:X8"/>
    <mergeCell ref="Y6:Y8"/>
    <mergeCell ref="Z6:Z8"/>
    <mergeCell ref="AA6:AA8"/>
    <mergeCell ref="P6:P8"/>
    <mergeCell ref="Q6:Q8"/>
    <mergeCell ref="R6:R8"/>
    <mergeCell ref="S6:S8"/>
    <mergeCell ref="T6:T8"/>
    <mergeCell ref="U6:U8"/>
    <mergeCell ref="D7:E7"/>
    <mergeCell ref="F7:F8"/>
    <mergeCell ref="G7:G8"/>
    <mergeCell ref="V6:V8"/>
    <mergeCell ref="W6:W8"/>
    <mergeCell ref="J6:J8"/>
    <mergeCell ref="K6:K8"/>
    <mergeCell ref="L6:L8"/>
    <mergeCell ref="M6:M8"/>
    <mergeCell ref="N6:N8"/>
    <mergeCell ref="O6:O8"/>
  </mergeCells>
  <pageMargins left="1.1811023622047245" right="0.59055118110236227" top="0.59055118110236227" bottom="0.39370078740157483" header="0.31496062992125984" footer="0.31496062992125984"/>
  <pageSetup paperSize="5" scale="66" fitToWidth="2" fitToHeight="2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</vt:lpstr>
      <vt:lpstr>JUNI!Área_de_impresión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ContabFinanciera</dc:creator>
  <cp:lastModifiedBy>ContabFinanciera</cp:lastModifiedBy>
  <dcterms:created xsi:type="dcterms:W3CDTF">2018-08-03T16:25:21Z</dcterms:created>
  <dcterms:modified xsi:type="dcterms:W3CDTF">2018-08-03T16:27:13Z</dcterms:modified>
</cp:coreProperties>
</file>