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455"/>
  </bookViews>
  <sheets>
    <sheet name="ESTADO SITUACIÓN FRA" sheetId="1" r:id="rId1"/>
    <sheet name="ESTADO DE ACTIVIDAD" sheetId="2" r:id="rId2"/>
  </sheets>
  <definedNames>
    <definedName name="_xlnm.Print_Area" localSheetId="0">'ESTADO SITUACIÓN FRA'!$A$1:$I$47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D33" i="1" l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I8" i="1"/>
  <c r="I28" i="1" s="1"/>
  <c r="E33" i="2" l="1"/>
  <c r="E42" i="2" s="1"/>
  <c r="I34" i="1" l="1"/>
  <c r="I30" i="1" s="1"/>
  <c r="I36" i="1" s="1"/>
  <c r="I38" i="1" s="1"/>
</calcChain>
</file>

<file path=xl/sharedStrings.xml><?xml version="1.0" encoding="utf-8"?>
<sst xmlns="http://schemas.openxmlformats.org/spreadsheetml/2006/main" count="97" uniqueCount="84">
  <si>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</si>
  <si>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</si>
  <si>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</si>
  <si>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</si>
  <si>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</si>
  <si>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</si>
  <si>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</si>
  <si>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</si>
  <si>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</si>
  <si>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</si>
  <si>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</si>
  <si>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</si>
  <si>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</si>
  <si>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</si>
  <si>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</si>
  <si>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</si>
  <si>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</si>
  <si>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</si>
  <si>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</si>
  <si>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</si>
  <si>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</si>
  <si>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</si>
  <si>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</si>
  <si>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</si>
  <si>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</si>
  <si>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</si>
  <si>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</si>
  <si>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</si>
  <si>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</si>
  <si>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</si>
  <si>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</si>
  <si>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</si>
  <si>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</si>
  <si>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</si>
  <si>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</si>
  <si>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</si>
  <si>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</si>
  <si>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</si>
  <si>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</si>
  <si>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</si>
  <si>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</si>
  <si>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</si>
  <si>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</si>
  <si>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</si>
  <si>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</si>
  <si>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</si>
  <si>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</si>
  <si>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</si>
  <si>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</si>
  <si>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</si>
  <si>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</si>
  <si>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</si>
  <si>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</si>
  <si>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</si>
  <si>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</si>
  <si>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</si>
  <si>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</si>
  <si>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</si>
  <si>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</si>
  <si>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</si>
  <si>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</si>
  <si>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</si>
  <si>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</si>
  <si>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</si>
  <si>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</si>
  <si>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</si>
  <si>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</si>
  <si>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</si>
  <si>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</si>
  <si>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</si>
  <si>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</si>
  <si>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</si>
  <si>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</si>
  <si>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</si>
  <si>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</si>
  <si>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</si>
  <si>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</si>
  <si>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</si>
  <si>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</si>
  <si>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Utilidades Ejercicios anteriores</t>
  </si>
  <si>
    <t>NOMBRE: JULIAN MAURICIO JARA MORALES</t>
  </si>
  <si>
    <t>A 31 DE MARZO DE 2019</t>
  </si>
  <si>
    <t>DEL 01 DE ENERO AL 31 DE MARZO DE 2019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</si>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</sst>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164" fontId="9" fillId="0" borderId="0" xfId="3" applyNumberForma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469900</xdr:colOff>
      <xdr:row>0</xdr:row>
      <xdr:rowOff>38100</xdr:rowOff>
    </xdr:from>
    <xdr:to>
      <xdr:col>5</xdr:col>
      <xdr:colOff>131763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775" y="38100"/>
          <a:ext cx="1296988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zoomScale="70" zoomScaleNormal="70" zoomScaleSheetLayoutView="70" workbookViewId="0">
      <selection activeCell="C24" sqref="C24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6.2851562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94" t="s">
        <v>0</v>
      </c>
      <c r="C1" s="195"/>
      <c r="D1" s="195"/>
      <c r="E1" s="195"/>
      <c r="F1" s="195"/>
      <c r="G1" s="195"/>
      <c r="H1" s="195"/>
      <c r="I1" s="196"/>
    </row>
    <row r="2" spans="2:11" ht="18" x14ac:dyDescent="0.25">
      <c r="B2" s="197" t="s">
        <v>77</v>
      </c>
      <c r="C2" s="198"/>
      <c r="D2" s="198"/>
      <c r="E2" s="198"/>
      <c r="F2" s="198"/>
      <c r="G2" s="198"/>
      <c r="H2" s="198"/>
      <c r="I2" s="199"/>
    </row>
    <row r="3" spans="2:11" ht="15" customHeight="1" x14ac:dyDescent="0.25">
      <c r="B3" s="197" t="s">
        <v>81</v>
      </c>
      <c r="C3" s="198"/>
      <c r="D3" s="198"/>
      <c r="E3" s="198"/>
      <c r="F3" s="198"/>
      <c r="G3" s="198"/>
      <c r="H3" s="198"/>
      <c r="I3" s="199"/>
    </row>
    <row r="4" spans="2:11" x14ac:dyDescent="0.25">
      <c r="B4" s="200" t="s">
        <v>57</v>
      </c>
      <c r="C4" s="201"/>
      <c r="D4" s="201"/>
      <c r="E4" s="201"/>
      <c r="F4" s="201"/>
      <c r="G4" s="201"/>
      <c r="H4" s="201"/>
      <c r="I4" s="202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203" t="s">
        <v>1</v>
      </c>
      <c r="C6" s="205" t="s">
        <v>2</v>
      </c>
      <c r="D6" s="206"/>
      <c r="E6" s="6"/>
      <c r="F6" s="203" t="s">
        <v>1</v>
      </c>
      <c r="G6" s="205" t="s">
        <v>3</v>
      </c>
      <c r="H6" s="205"/>
      <c r="I6" s="206"/>
    </row>
    <row r="7" spans="2:11" s="8" customFormat="1" ht="17.25" customHeight="1" thickBot="1" x14ac:dyDescent="0.3">
      <c r="B7" s="204"/>
      <c r="C7" s="207"/>
      <c r="D7" s="208"/>
      <c r="E7" s="5"/>
      <c r="F7" s="204"/>
      <c r="G7" s="207"/>
      <c r="H7" s="207"/>
      <c r="I7" s="208"/>
    </row>
    <row r="8" spans="2:11" s="15" customFormat="1" ht="20.25" customHeight="1" x14ac:dyDescent="0.25">
      <c r="B8" s="9"/>
      <c r="C8" s="10" t="s">
        <v>4</v>
      </c>
      <c r="D8" s="11">
        <f>+D11+D16</f>
        <v>1624399350.96</v>
      </c>
      <c r="E8" s="12"/>
      <c r="F8" s="13"/>
      <c r="G8" s="10" t="s">
        <v>4</v>
      </c>
      <c r="H8" s="14"/>
      <c r="I8" s="11">
        <f>+I11+I20+I23</f>
        <v>3633248099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1361447258.96</v>
      </c>
      <c r="E11" s="12"/>
      <c r="F11" s="23">
        <v>24</v>
      </c>
      <c r="G11" s="21" t="s">
        <v>6</v>
      </c>
      <c r="H11" s="24"/>
      <c r="I11" s="22">
        <f>SUM(I13:I19)</f>
        <v>136458155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209" t="s">
        <v>8</v>
      </c>
      <c r="H13" s="209"/>
      <c r="I13" s="30">
        <v>45206562</v>
      </c>
    </row>
    <row r="14" spans="2:11" s="15" customFormat="1" ht="18" x14ac:dyDescent="0.25">
      <c r="B14" s="16">
        <v>1110</v>
      </c>
      <c r="C14" s="31" t="s">
        <v>9</v>
      </c>
      <c r="D14" s="32">
        <v>1361447258.96</v>
      </c>
      <c r="E14" s="25"/>
      <c r="F14" s="16">
        <v>2407</v>
      </c>
      <c r="G14" s="209" t="s">
        <v>64</v>
      </c>
      <c r="H14" s="209"/>
      <c r="I14" s="30">
        <v>58428577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209" t="s">
        <v>65</v>
      </c>
      <c r="H15" s="209"/>
      <c r="I15" s="34">
        <v>8563600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61</v>
      </c>
      <c r="D16" s="22">
        <f>SUM(D17:D20)</f>
        <v>262952092</v>
      </c>
      <c r="E16" s="25"/>
      <c r="F16" s="16">
        <v>2436</v>
      </c>
      <c r="G16" s="209" t="s">
        <v>71</v>
      </c>
      <c r="H16" s="209"/>
      <c r="I16" s="34">
        <v>666000</v>
      </c>
      <c r="J16" s="66"/>
    </row>
    <row r="17" spans="2:10" s="15" customFormat="1" ht="18" x14ac:dyDescent="0.25">
      <c r="B17" s="16">
        <v>1384</v>
      </c>
      <c r="C17" s="171" t="s">
        <v>61</v>
      </c>
      <c r="D17" s="36">
        <v>298198328</v>
      </c>
      <c r="E17" s="25"/>
      <c r="F17" s="16">
        <v>2440</v>
      </c>
      <c r="G17" s="209" t="s">
        <v>10</v>
      </c>
      <c r="H17" s="209"/>
      <c r="I17" s="34">
        <v>226150</v>
      </c>
    </row>
    <row r="18" spans="2:10" s="15" customFormat="1" ht="18" x14ac:dyDescent="0.25">
      <c r="B18" s="38">
        <v>1386</v>
      </c>
      <c r="C18" s="171" t="s">
        <v>76</v>
      </c>
      <c r="D18" s="36">
        <v>-35246236</v>
      </c>
      <c r="E18" s="25"/>
      <c r="F18" s="38">
        <v>2445</v>
      </c>
      <c r="G18" s="193" t="s">
        <v>66</v>
      </c>
      <c r="H18" s="193"/>
      <c r="I18" s="37">
        <v>19001080</v>
      </c>
      <c r="J18" s="173"/>
    </row>
    <row r="19" spans="2:10" s="15" customFormat="1" ht="18" x14ac:dyDescent="0.25">
      <c r="B19" s="16"/>
      <c r="C19" s="171"/>
      <c r="D19" s="36"/>
      <c r="E19" s="25"/>
      <c r="F19" s="16">
        <v>2490</v>
      </c>
      <c r="G19" s="31" t="s">
        <v>67</v>
      </c>
      <c r="H19" s="31"/>
      <c r="I19" s="40">
        <v>4366186</v>
      </c>
    </row>
    <row r="20" spans="2:10" s="15" customFormat="1" ht="18" customHeight="1" x14ac:dyDescent="0.25">
      <c r="B20" s="16"/>
      <c r="C20" s="171"/>
      <c r="D20" s="36"/>
      <c r="E20" s="25"/>
      <c r="F20" s="23">
        <v>25</v>
      </c>
      <c r="G20" s="21" t="s">
        <v>68</v>
      </c>
      <c r="H20" s="24"/>
      <c r="I20" s="22">
        <f>+I21</f>
        <v>130226534</v>
      </c>
    </row>
    <row r="21" spans="2:10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130226534</v>
      </c>
    </row>
    <row r="22" spans="2:10" s="15" customFormat="1" ht="18" x14ac:dyDescent="0.25">
      <c r="B22" s="45"/>
      <c r="C22" s="10" t="s">
        <v>12</v>
      </c>
      <c r="D22" s="11">
        <f>+D24+D30</f>
        <v>2007485088</v>
      </c>
      <c r="E22" s="25"/>
      <c r="F22" s="39"/>
      <c r="G22" s="31"/>
      <c r="H22" s="43"/>
      <c r="I22" s="40"/>
    </row>
    <row r="23" spans="2:10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3366563410</v>
      </c>
    </row>
    <row r="24" spans="2:10" s="15" customFormat="1" ht="18" x14ac:dyDescent="0.25">
      <c r="B24" s="20">
        <v>16</v>
      </c>
      <c r="C24" s="50" t="s">
        <v>14</v>
      </c>
      <c r="D24" s="51">
        <f>SUM(D25:D28)</f>
        <v>11842433</v>
      </c>
      <c r="E24" s="25"/>
      <c r="F24" s="42">
        <v>2901</v>
      </c>
      <c r="G24" s="31" t="s">
        <v>69</v>
      </c>
      <c r="H24" s="43"/>
      <c r="I24" s="44">
        <v>3366563410</v>
      </c>
    </row>
    <row r="25" spans="2:10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0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0</v>
      </c>
    </row>
    <row r="27" spans="2:10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/>
      <c r="G27" s="54" t="s">
        <v>19</v>
      </c>
      <c r="H27" s="55"/>
      <c r="I27" s="56">
        <v>0</v>
      </c>
    </row>
    <row r="28" spans="2:10" s="27" customFormat="1" ht="18" x14ac:dyDescent="0.25">
      <c r="B28" s="16">
        <v>1685</v>
      </c>
      <c r="C28" s="31" t="s">
        <v>20</v>
      </c>
      <c r="D28" s="30">
        <v>-43075237</v>
      </c>
      <c r="E28" s="57"/>
      <c r="F28" s="52"/>
      <c r="G28" s="10" t="s">
        <v>21</v>
      </c>
      <c r="H28" s="14"/>
      <c r="I28" s="11">
        <f>+I8+I26</f>
        <v>3633248099</v>
      </c>
    </row>
    <row r="29" spans="2:10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0" s="15" customFormat="1" ht="22.5" customHeight="1" x14ac:dyDescent="0.25">
      <c r="B30" s="20">
        <v>19</v>
      </c>
      <c r="C30" s="21" t="s">
        <v>22</v>
      </c>
      <c r="D30" s="22">
        <f>SUM(D31:D36)</f>
        <v>1995642655</v>
      </c>
      <c r="E30" s="12"/>
      <c r="F30" s="23">
        <v>32</v>
      </c>
      <c r="G30" s="21" t="s">
        <v>23</v>
      </c>
      <c r="H30" s="24"/>
      <c r="I30" s="22">
        <f>SUM(I31:I34)</f>
        <v>-1363660</v>
      </c>
    </row>
    <row r="31" spans="2:10" s="15" customFormat="1" ht="18" x14ac:dyDescent="0.25">
      <c r="B31" s="39"/>
      <c r="C31" s="31"/>
      <c r="D31" s="40"/>
      <c r="E31" s="25"/>
      <c r="F31" s="42">
        <v>3105</v>
      </c>
      <c r="G31" s="31" t="s">
        <v>79</v>
      </c>
      <c r="H31" s="43"/>
      <c r="I31" s="30">
        <f>585440839-1034223234-60525</f>
        <v>-448842920</v>
      </c>
    </row>
    <row r="32" spans="2:10" s="15" customFormat="1" ht="18" x14ac:dyDescent="0.25">
      <c r="B32" s="16">
        <v>1905</v>
      </c>
      <c r="C32" s="31" t="s">
        <v>24</v>
      </c>
      <c r="D32" s="40">
        <v>125610512</v>
      </c>
      <c r="E32" s="25"/>
      <c r="F32" s="39">
        <v>3107</v>
      </c>
      <c r="G32" s="31" t="s">
        <v>70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62</v>
      </c>
      <c r="D33" s="40">
        <f>1463294915+404864702</f>
        <v>1868159617</v>
      </c>
      <c r="E33" s="25"/>
      <c r="F33" s="42">
        <v>3114</v>
      </c>
      <c r="G33" s="31" t="s">
        <v>25</v>
      </c>
      <c r="H33" s="43"/>
      <c r="I33" s="30">
        <v>113486686</v>
      </c>
      <c r="J33" s="173"/>
    </row>
    <row r="34" spans="2:10" s="15" customFormat="1" ht="18" x14ac:dyDescent="0.25">
      <c r="B34" s="16">
        <v>1907</v>
      </c>
      <c r="C34" s="31" t="s">
        <v>63</v>
      </c>
      <c r="D34" s="56">
        <v>453254</v>
      </c>
      <c r="E34" s="25"/>
      <c r="F34" s="42"/>
      <c r="G34" s="31" t="s">
        <v>72</v>
      </c>
      <c r="H34" s="43"/>
      <c r="I34" s="40">
        <f>+'ESTADO DE ACTIVIDAD'!E42</f>
        <v>-6533646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I35" s="40"/>
    </row>
    <row r="36" spans="2:10" s="15" customFormat="1" ht="18" x14ac:dyDescent="0.25">
      <c r="B36" s="16">
        <v>1975</v>
      </c>
      <c r="C36" s="31" t="s">
        <v>27</v>
      </c>
      <c r="D36" s="30">
        <v>-1327728</v>
      </c>
      <c r="E36" s="25"/>
      <c r="F36" s="60"/>
      <c r="G36" s="61" t="s">
        <v>28</v>
      </c>
      <c r="H36" s="62"/>
      <c r="I36" s="63">
        <f>+I30</f>
        <v>-1363660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3631884438.96</v>
      </c>
      <c r="E38" s="25"/>
      <c r="F38" s="64" t="s">
        <v>30</v>
      </c>
      <c r="G38" s="10"/>
      <c r="H38" s="62"/>
      <c r="I38" s="65">
        <f>+I28+I36</f>
        <v>3631884439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2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211" t="s">
        <v>83</v>
      </c>
      <c r="D43" s="211"/>
      <c r="E43" s="77"/>
      <c r="F43" s="75"/>
      <c r="G43" s="211" t="s">
        <v>83</v>
      </c>
      <c r="H43" s="211"/>
      <c r="I43" s="212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55</v>
      </c>
      <c r="H44" s="88"/>
      <c r="I44" s="80"/>
    </row>
    <row r="45" spans="2:10" x14ac:dyDescent="0.25">
      <c r="B45" s="83"/>
      <c r="C45" s="89" t="s">
        <v>80</v>
      </c>
      <c r="D45" s="85"/>
      <c r="E45" s="86"/>
      <c r="F45" s="87"/>
      <c r="G45" s="81" t="s">
        <v>52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53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213"/>
      <c r="C64" s="213"/>
      <c r="D64" s="213"/>
      <c r="E64" s="213"/>
      <c r="F64" s="213"/>
      <c r="G64" s="213"/>
      <c r="H64" s="213"/>
      <c r="I64" s="213"/>
    </row>
    <row r="65" spans="2:9" x14ac:dyDescent="0.25">
      <c r="B65" s="213"/>
      <c r="C65" s="213"/>
      <c r="D65" s="213"/>
      <c r="E65" s="213"/>
      <c r="F65" s="213"/>
      <c r="G65" s="213"/>
      <c r="H65" s="213"/>
      <c r="I65" s="213"/>
    </row>
    <row r="66" spans="2:9" x14ac:dyDescent="0.25">
      <c r="B66" s="213"/>
      <c r="C66" s="213"/>
      <c r="D66" s="213"/>
      <c r="E66" s="213"/>
      <c r="F66" s="213"/>
      <c r="G66" s="213"/>
      <c r="H66" s="213"/>
      <c r="I66" s="213"/>
    </row>
    <row r="67" spans="2:9" x14ac:dyDescent="0.25">
      <c r="B67" s="210"/>
      <c r="C67" s="210"/>
      <c r="D67" s="210"/>
      <c r="E67" s="210"/>
      <c r="F67" s="210"/>
      <c r="G67" s="210"/>
      <c r="H67" s="210"/>
      <c r="I67" s="210"/>
    </row>
    <row r="68" spans="2:9" x14ac:dyDescent="0.25">
      <c r="B68" s="210"/>
      <c r="C68" s="210"/>
      <c r="D68" s="210"/>
      <c r="E68" s="210"/>
      <c r="F68" s="210"/>
      <c r="G68" s="210"/>
      <c r="H68" s="210"/>
      <c r="I68" s="210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B68:I68"/>
    <mergeCell ref="C43:D43"/>
    <mergeCell ref="G43:I43"/>
    <mergeCell ref="B64:I64"/>
    <mergeCell ref="B65:I65"/>
    <mergeCell ref="B66:I66"/>
    <mergeCell ref="B67:I67"/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BreakPreview" topLeftCell="A22" zoomScale="60" zoomScaleNormal="80" workbookViewId="0">
      <selection activeCell="C60" sqref="C60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17.140625" style="115" customWidth="1"/>
    <col min="8" max="8" width="13.85546875" style="115" bestFit="1" customWidth="1"/>
    <col min="9" max="256" width="11.42578125" style="115"/>
    <col min="257" max="257" width="26.28515625" style="115" customWidth="1"/>
    <col min="258" max="258" width="78.85546875" style="115" bestFit="1" customWidth="1"/>
    <col min="259" max="259" width="30.5703125" style="115" customWidth="1"/>
    <col min="260" max="260" width="17.7109375" style="115" bestFit="1" customWidth="1"/>
    <col min="261" max="263" width="11.42578125" style="115"/>
    <col min="264" max="264" width="13.85546875" style="115" bestFit="1" customWidth="1"/>
    <col min="265" max="512" width="11.42578125" style="115"/>
    <col min="513" max="513" width="26.28515625" style="115" customWidth="1"/>
    <col min="514" max="514" width="78.85546875" style="115" bestFit="1" customWidth="1"/>
    <col min="515" max="515" width="30.5703125" style="115" customWidth="1"/>
    <col min="516" max="516" width="17.7109375" style="115" bestFit="1" customWidth="1"/>
    <col min="517" max="519" width="11.42578125" style="115"/>
    <col min="520" max="520" width="13.85546875" style="115" bestFit="1" customWidth="1"/>
    <col min="521" max="768" width="11.42578125" style="115"/>
    <col min="769" max="769" width="26.28515625" style="115" customWidth="1"/>
    <col min="770" max="770" width="78.85546875" style="115" bestFit="1" customWidth="1"/>
    <col min="771" max="771" width="30.5703125" style="115" customWidth="1"/>
    <col min="772" max="772" width="17.7109375" style="115" bestFit="1" customWidth="1"/>
    <col min="773" max="775" width="11.42578125" style="115"/>
    <col min="776" max="776" width="13.85546875" style="115" bestFit="1" customWidth="1"/>
    <col min="777" max="1024" width="11.42578125" style="115"/>
    <col min="1025" max="1025" width="26.28515625" style="115" customWidth="1"/>
    <col min="1026" max="1026" width="78.85546875" style="115" bestFit="1" customWidth="1"/>
    <col min="1027" max="1027" width="30.5703125" style="115" customWidth="1"/>
    <col min="1028" max="1028" width="17.7109375" style="115" bestFit="1" customWidth="1"/>
    <col min="1029" max="1031" width="11.42578125" style="115"/>
    <col min="1032" max="1032" width="13.85546875" style="115" bestFit="1" customWidth="1"/>
    <col min="1033" max="1280" width="11.42578125" style="115"/>
    <col min="1281" max="1281" width="26.28515625" style="115" customWidth="1"/>
    <col min="1282" max="1282" width="78.85546875" style="115" bestFit="1" customWidth="1"/>
    <col min="1283" max="1283" width="30.5703125" style="115" customWidth="1"/>
    <col min="1284" max="1284" width="17.7109375" style="115" bestFit="1" customWidth="1"/>
    <col min="1285" max="1287" width="11.42578125" style="115"/>
    <col min="1288" max="1288" width="13.85546875" style="115" bestFit="1" customWidth="1"/>
    <col min="1289" max="1536" width="11.42578125" style="115"/>
    <col min="1537" max="1537" width="26.28515625" style="115" customWidth="1"/>
    <col min="1538" max="1538" width="78.85546875" style="115" bestFit="1" customWidth="1"/>
    <col min="1539" max="1539" width="30.5703125" style="115" customWidth="1"/>
    <col min="1540" max="1540" width="17.7109375" style="115" bestFit="1" customWidth="1"/>
    <col min="1541" max="1543" width="11.42578125" style="115"/>
    <col min="1544" max="1544" width="13.85546875" style="115" bestFit="1" customWidth="1"/>
    <col min="1545" max="1792" width="11.42578125" style="115"/>
    <col min="1793" max="1793" width="26.28515625" style="115" customWidth="1"/>
    <col min="1794" max="1794" width="78.85546875" style="115" bestFit="1" customWidth="1"/>
    <col min="1795" max="1795" width="30.5703125" style="115" customWidth="1"/>
    <col min="1796" max="1796" width="17.7109375" style="115" bestFit="1" customWidth="1"/>
    <col min="1797" max="1799" width="11.42578125" style="115"/>
    <col min="1800" max="1800" width="13.85546875" style="115" bestFit="1" customWidth="1"/>
    <col min="1801" max="2048" width="11.42578125" style="115"/>
    <col min="2049" max="2049" width="26.28515625" style="115" customWidth="1"/>
    <col min="2050" max="2050" width="78.85546875" style="115" bestFit="1" customWidth="1"/>
    <col min="2051" max="2051" width="30.5703125" style="115" customWidth="1"/>
    <col min="2052" max="2052" width="17.7109375" style="115" bestFit="1" customWidth="1"/>
    <col min="2053" max="2055" width="11.42578125" style="115"/>
    <col min="2056" max="2056" width="13.85546875" style="115" bestFit="1" customWidth="1"/>
    <col min="2057" max="2304" width="11.42578125" style="115"/>
    <col min="2305" max="2305" width="26.28515625" style="115" customWidth="1"/>
    <col min="2306" max="2306" width="78.85546875" style="115" bestFit="1" customWidth="1"/>
    <col min="2307" max="2307" width="30.5703125" style="115" customWidth="1"/>
    <col min="2308" max="2308" width="17.7109375" style="115" bestFit="1" customWidth="1"/>
    <col min="2309" max="2311" width="11.42578125" style="115"/>
    <col min="2312" max="2312" width="13.85546875" style="115" bestFit="1" customWidth="1"/>
    <col min="2313" max="2560" width="11.42578125" style="115"/>
    <col min="2561" max="2561" width="26.28515625" style="115" customWidth="1"/>
    <col min="2562" max="2562" width="78.85546875" style="115" bestFit="1" customWidth="1"/>
    <col min="2563" max="2563" width="30.5703125" style="115" customWidth="1"/>
    <col min="2564" max="2564" width="17.7109375" style="115" bestFit="1" customWidth="1"/>
    <col min="2565" max="2567" width="11.42578125" style="115"/>
    <col min="2568" max="2568" width="13.85546875" style="115" bestFit="1" customWidth="1"/>
    <col min="2569" max="2816" width="11.42578125" style="115"/>
    <col min="2817" max="2817" width="26.28515625" style="115" customWidth="1"/>
    <col min="2818" max="2818" width="78.85546875" style="115" bestFit="1" customWidth="1"/>
    <col min="2819" max="2819" width="30.5703125" style="115" customWidth="1"/>
    <col min="2820" max="2820" width="17.7109375" style="115" bestFit="1" customWidth="1"/>
    <col min="2821" max="2823" width="11.42578125" style="115"/>
    <col min="2824" max="2824" width="13.85546875" style="115" bestFit="1" customWidth="1"/>
    <col min="2825" max="3072" width="11.42578125" style="115"/>
    <col min="3073" max="3073" width="26.28515625" style="115" customWidth="1"/>
    <col min="3074" max="3074" width="78.85546875" style="115" bestFit="1" customWidth="1"/>
    <col min="3075" max="3075" width="30.5703125" style="115" customWidth="1"/>
    <col min="3076" max="3076" width="17.7109375" style="115" bestFit="1" customWidth="1"/>
    <col min="3077" max="3079" width="11.42578125" style="115"/>
    <col min="3080" max="3080" width="13.85546875" style="115" bestFit="1" customWidth="1"/>
    <col min="3081" max="3328" width="11.42578125" style="115"/>
    <col min="3329" max="3329" width="26.28515625" style="115" customWidth="1"/>
    <col min="3330" max="3330" width="78.85546875" style="115" bestFit="1" customWidth="1"/>
    <col min="3331" max="3331" width="30.5703125" style="115" customWidth="1"/>
    <col min="3332" max="3332" width="17.7109375" style="115" bestFit="1" customWidth="1"/>
    <col min="3333" max="3335" width="11.42578125" style="115"/>
    <col min="3336" max="3336" width="13.85546875" style="115" bestFit="1" customWidth="1"/>
    <col min="3337" max="3584" width="11.42578125" style="115"/>
    <col min="3585" max="3585" width="26.28515625" style="115" customWidth="1"/>
    <col min="3586" max="3586" width="78.85546875" style="115" bestFit="1" customWidth="1"/>
    <col min="3587" max="3587" width="30.5703125" style="115" customWidth="1"/>
    <col min="3588" max="3588" width="17.7109375" style="115" bestFit="1" customWidth="1"/>
    <col min="3589" max="3591" width="11.42578125" style="115"/>
    <col min="3592" max="3592" width="13.85546875" style="115" bestFit="1" customWidth="1"/>
    <col min="3593" max="3840" width="11.42578125" style="115"/>
    <col min="3841" max="3841" width="26.28515625" style="115" customWidth="1"/>
    <col min="3842" max="3842" width="78.85546875" style="115" bestFit="1" customWidth="1"/>
    <col min="3843" max="3843" width="30.5703125" style="115" customWidth="1"/>
    <col min="3844" max="3844" width="17.7109375" style="115" bestFit="1" customWidth="1"/>
    <col min="3845" max="3847" width="11.42578125" style="115"/>
    <col min="3848" max="3848" width="13.85546875" style="115" bestFit="1" customWidth="1"/>
    <col min="3849" max="4096" width="11.42578125" style="115"/>
    <col min="4097" max="4097" width="26.28515625" style="115" customWidth="1"/>
    <col min="4098" max="4098" width="78.85546875" style="115" bestFit="1" customWidth="1"/>
    <col min="4099" max="4099" width="30.5703125" style="115" customWidth="1"/>
    <col min="4100" max="4100" width="17.7109375" style="115" bestFit="1" customWidth="1"/>
    <col min="4101" max="4103" width="11.42578125" style="115"/>
    <col min="4104" max="4104" width="13.85546875" style="115" bestFit="1" customWidth="1"/>
    <col min="4105" max="4352" width="11.42578125" style="115"/>
    <col min="4353" max="4353" width="26.28515625" style="115" customWidth="1"/>
    <col min="4354" max="4354" width="78.85546875" style="115" bestFit="1" customWidth="1"/>
    <col min="4355" max="4355" width="30.5703125" style="115" customWidth="1"/>
    <col min="4356" max="4356" width="17.7109375" style="115" bestFit="1" customWidth="1"/>
    <col min="4357" max="4359" width="11.42578125" style="115"/>
    <col min="4360" max="4360" width="13.85546875" style="115" bestFit="1" customWidth="1"/>
    <col min="4361" max="4608" width="11.42578125" style="115"/>
    <col min="4609" max="4609" width="26.28515625" style="115" customWidth="1"/>
    <col min="4610" max="4610" width="78.85546875" style="115" bestFit="1" customWidth="1"/>
    <col min="4611" max="4611" width="30.5703125" style="115" customWidth="1"/>
    <col min="4612" max="4612" width="17.7109375" style="115" bestFit="1" customWidth="1"/>
    <col min="4613" max="4615" width="11.42578125" style="115"/>
    <col min="4616" max="4616" width="13.85546875" style="115" bestFit="1" customWidth="1"/>
    <col min="4617" max="4864" width="11.42578125" style="115"/>
    <col min="4865" max="4865" width="26.28515625" style="115" customWidth="1"/>
    <col min="4866" max="4866" width="78.85546875" style="115" bestFit="1" customWidth="1"/>
    <col min="4867" max="4867" width="30.5703125" style="115" customWidth="1"/>
    <col min="4868" max="4868" width="17.7109375" style="115" bestFit="1" customWidth="1"/>
    <col min="4869" max="4871" width="11.42578125" style="115"/>
    <col min="4872" max="4872" width="13.85546875" style="115" bestFit="1" customWidth="1"/>
    <col min="4873" max="5120" width="11.42578125" style="115"/>
    <col min="5121" max="5121" width="26.28515625" style="115" customWidth="1"/>
    <col min="5122" max="5122" width="78.85546875" style="115" bestFit="1" customWidth="1"/>
    <col min="5123" max="5123" width="30.5703125" style="115" customWidth="1"/>
    <col min="5124" max="5124" width="17.7109375" style="115" bestFit="1" customWidth="1"/>
    <col min="5125" max="5127" width="11.42578125" style="115"/>
    <col min="5128" max="5128" width="13.85546875" style="115" bestFit="1" customWidth="1"/>
    <col min="5129" max="5376" width="11.42578125" style="115"/>
    <col min="5377" max="5377" width="26.28515625" style="115" customWidth="1"/>
    <col min="5378" max="5378" width="78.85546875" style="115" bestFit="1" customWidth="1"/>
    <col min="5379" max="5379" width="30.5703125" style="115" customWidth="1"/>
    <col min="5380" max="5380" width="17.7109375" style="115" bestFit="1" customWidth="1"/>
    <col min="5381" max="5383" width="11.42578125" style="115"/>
    <col min="5384" max="5384" width="13.85546875" style="115" bestFit="1" customWidth="1"/>
    <col min="5385" max="5632" width="11.42578125" style="115"/>
    <col min="5633" max="5633" width="26.28515625" style="115" customWidth="1"/>
    <col min="5634" max="5634" width="78.85546875" style="115" bestFit="1" customWidth="1"/>
    <col min="5635" max="5635" width="30.5703125" style="115" customWidth="1"/>
    <col min="5636" max="5636" width="17.7109375" style="115" bestFit="1" customWidth="1"/>
    <col min="5637" max="5639" width="11.42578125" style="115"/>
    <col min="5640" max="5640" width="13.85546875" style="115" bestFit="1" customWidth="1"/>
    <col min="5641" max="5888" width="11.42578125" style="115"/>
    <col min="5889" max="5889" width="26.28515625" style="115" customWidth="1"/>
    <col min="5890" max="5890" width="78.85546875" style="115" bestFit="1" customWidth="1"/>
    <col min="5891" max="5891" width="30.5703125" style="115" customWidth="1"/>
    <col min="5892" max="5892" width="17.7109375" style="115" bestFit="1" customWidth="1"/>
    <col min="5893" max="5895" width="11.42578125" style="115"/>
    <col min="5896" max="5896" width="13.85546875" style="115" bestFit="1" customWidth="1"/>
    <col min="5897" max="6144" width="11.42578125" style="115"/>
    <col min="6145" max="6145" width="26.28515625" style="115" customWidth="1"/>
    <col min="6146" max="6146" width="78.85546875" style="115" bestFit="1" customWidth="1"/>
    <col min="6147" max="6147" width="30.5703125" style="115" customWidth="1"/>
    <col min="6148" max="6148" width="17.7109375" style="115" bestFit="1" customWidth="1"/>
    <col min="6149" max="6151" width="11.42578125" style="115"/>
    <col min="6152" max="6152" width="13.85546875" style="115" bestFit="1" customWidth="1"/>
    <col min="6153" max="6400" width="11.42578125" style="115"/>
    <col min="6401" max="6401" width="26.28515625" style="115" customWidth="1"/>
    <col min="6402" max="6402" width="78.85546875" style="115" bestFit="1" customWidth="1"/>
    <col min="6403" max="6403" width="30.5703125" style="115" customWidth="1"/>
    <col min="6404" max="6404" width="17.7109375" style="115" bestFit="1" customWidth="1"/>
    <col min="6405" max="6407" width="11.42578125" style="115"/>
    <col min="6408" max="6408" width="13.85546875" style="115" bestFit="1" customWidth="1"/>
    <col min="6409" max="6656" width="11.42578125" style="115"/>
    <col min="6657" max="6657" width="26.28515625" style="115" customWidth="1"/>
    <col min="6658" max="6658" width="78.85546875" style="115" bestFit="1" customWidth="1"/>
    <col min="6659" max="6659" width="30.5703125" style="115" customWidth="1"/>
    <col min="6660" max="6660" width="17.7109375" style="115" bestFit="1" customWidth="1"/>
    <col min="6661" max="6663" width="11.42578125" style="115"/>
    <col min="6664" max="6664" width="13.85546875" style="115" bestFit="1" customWidth="1"/>
    <col min="6665" max="6912" width="11.42578125" style="115"/>
    <col min="6913" max="6913" width="26.28515625" style="115" customWidth="1"/>
    <col min="6914" max="6914" width="78.85546875" style="115" bestFit="1" customWidth="1"/>
    <col min="6915" max="6915" width="30.5703125" style="115" customWidth="1"/>
    <col min="6916" max="6916" width="17.7109375" style="115" bestFit="1" customWidth="1"/>
    <col min="6917" max="6919" width="11.42578125" style="115"/>
    <col min="6920" max="6920" width="13.85546875" style="115" bestFit="1" customWidth="1"/>
    <col min="6921" max="7168" width="11.42578125" style="115"/>
    <col min="7169" max="7169" width="26.28515625" style="115" customWidth="1"/>
    <col min="7170" max="7170" width="78.85546875" style="115" bestFit="1" customWidth="1"/>
    <col min="7171" max="7171" width="30.5703125" style="115" customWidth="1"/>
    <col min="7172" max="7172" width="17.7109375" style="115" bestFit="1" customWidth="1"/>
    <col min="7173" max="7175" width="11.42578125" style="115"/>
    <col min="7176" max="7176" width="13.85546875" style="115" bestFit="1" customWidth="1"/>
    <col min="7177" max="7424" width="11.42578125" style="115"/>
    <col min="7425" max="7425" width="26.28515625" style="115" customWidth="1"/>
    <col min="7426" max="7426" width="78.85546875" style="115" bestFit="1" customWidth="1"/>
    <col min="7427" max="7427" width="30.5703125" style="115" customWidth="1"/>
    <col min="7428" max="7428" width="17.7109375" style="115" bestFit="1" customWidth="1"/>
    <col min="7429" max="7431" width="11.42578125" style="115"/>
    <col min="7432" max="7432" width="13.85546875" style="115" bestFit="1" customWidth="1"/>
    <col min="7433" max="7680" width="11.42578125" style="115"/>
    <col min="7681" max="7681" width="26.28515625" style="115" customWidth="1"/>
    <col min="7682" max="7682" width="78.85546875" style="115" bestFit="1" customWidth="1"/>
    <col min="7683" max="7683" width="30.5703125" style="115" customWidth="1"/>
    <col min="7684" max="7684" width="17.7109375" style="115" bestFit="1" customWidth="1"/>
    <col min="7685" max="7687" width="11.42578125" style="115"/>
    <col min="7688" max="7688" width="13.85546875" style="115" bestFit="1" customWidth="1"/>
    <col min="7689" max="7936" width="11.42578125" style="115"/>
    <col min="7937" max="7937" width="26.28515625" style="115" customWidth="1"/>
    <col min="7938" max="7938" width="78.85546875" style="115" bestFit="1" customWidth="1"/>
    <col min="7939" max="7939" width="30.5703125" style="115" customWidth="1"/>
    <col min="7940" max="7940" width="17.7109375" style="115" bestFit="1" customWidth="1"/>
    <col min="7941" max="7943" width="11.42578125" style="115"/>
    <col min="7944" max="7944" width="13.85546875" style="115" bestFit="1" customWidth="1"/>
    <col min="7945" max="8192" width="11.42578125" style="115"/>
    <col min="8193" max="8193" width="26.28515625" style="115" customWidth="1"/>
    <col min="8194" max="8194" width="78.85546875" style="115" bestFit="1" customWidth="1"/>
    <col min="8195" max="8195" width="30.5703125" style="115" customWidth="1"/>
    <col min="8196" max="8196" width="17.7109375" style="115" bestFit="1" customWidth="1"/>
    <col min="8197" max="8199" width="11.42578125" style="115"/>
    <col min="8200" max="8200" width="13.85546875" style="115" bestFit="1" customWidth="1"/>
    <col min="8201" max="8448" width="11.42578125" style="115"/>
    <col min="8449" max="8449" width="26.28515625" style="115" customWidth="1"/>
    <col min="8450" max="8450" width="78.85546875" style="115" bestFit="1" customWidth="1"/>
    <col min="8451" max="8451" width="30.5703125" style="115" customWidth="1"/>
    <col min="8452" max="8452" width="17.7109375" style="115" bestFit="1" customWidth="1"/>
    <col min="8453" max="8455" width="11.42578125" style="115"/>
    <col min="8456" max="8456" width="13.85546875" style="115" bestFit="1" customWidth="1"/>
    <col min="8457" max="8704" width="11.42578125" style="115"/>
    <col min="8705" max="8705" width="26.28515625" style="115" customWidth="1"/>
    <col min="8706" max="8706" width="78.85546875" style="115" bestFit="1" customWidth="1"/>
    <col min="8707" max="8707" width="30.5703125" style="115" customWidth="1"/>
    <col min="8708" max="8708" width="17.7109375" style="115" bestFit="1" customWidth="1"/>
    <col min="8709" max="8711" width="11.42578125" style="115"/>
    <col min="8712" max="8712" width="13.85546875" style="115" bestFit="1" customWidth="1"/>
    <col min="8713" max="8960" width="11.42578125" style="115"/>
    <col min="8961" max="8961" width="26.28515625" style="115" customWidth="1"/>
    <col min="8962" max="8962" width="78.85546875" style="115" bestFit="1" customWidth="1"/>
    <col min="8963" max="8963" width="30.5703125" style="115" customWidth="1"/>
    <col min="8964" max="8964" width="17.7109375" style="115" bestFit="1" customWidth="1"/>
    <col min="8965" max="8967" width="11.42578125" style="115"/>
    <col min="8968" max="8968" width="13.85546875" style="115" bestFit="1" customWidth="1"/>
    <col min="8969" max="9216" width="11.42578125" style="115"/>
    <col min="9217" max="9217" width="26.28515625" style="115" customWidth="1"/>
    <col min="9218" max="9218" width="78.85546875" style="115" bestFit="1" customWidth="1"/>
    <col min="9219" max="9219" width="30.5703125" style="115" customWidth="1"/>
    <col min="9220" max="9220" width="17.7109375" style="115" bestFit="1" customWidth="1"/>
    <col min="9221" max="9223" width="11.42578125" style="115"/>
    <col min="9224" max="9224" width="13.85546875" style="115" bestFit="1" customWidth="1"/>
    <col min="9225" max="9472" width="11.42578125" style="115"/>
    <col min="9473" max="9473" width="26.28515625" style="115" customWidth="1"/>
    <col min="9474" max="9474" width="78.85546875" style="115" bestFit="1" customWidth="1"/>
    <col min="9475" max="9475" width="30.5703125" style="115" customWidth="1"/>
    <col min="9476" max="9476" width="17.7109375" style="115" bestFit="1" customWidth="1"/>
    <col min="9477" max="9479" width="11.42578125" style="115"/>
    <col min="9480" max="9480" width="13.85546875" style="115" bestFit="1" customWidth="1"/>
    <col min="9481" max="9728" width="11.42578125" style="115"/>
    <col min="9729" max="9729" width="26.28515625" style="115" customWidth="1"/>
    <col min="9730" max="9730" width="78.85546875" style="115" bestFit="1" customWidth="1"/>
    <col min="9731" max="9731" width="30.5703125" style="115" customWidth="1"/>
    <col min="9732" max="9732" width="17.7109375" style="115" bestFit="1" customWidth="1"/>
    <col min="9733" max="9735" width="11.42578125" style="115"/>
    <col min="9736" max="9736" width="13.85546875" style="115" bestFit="1" customWidth="1"/>
    <col min="9737" max="9984" width="11.42578125" style="115"/>
    <col min="9985" max="9985" width="26.28515625" style="115" customWidth="1"/>
    <col min="9986" max="9986" width="78.85546875" style="115" bestFit="1" customWidth="1"/>
    <col min="9987" max="9987" width="30.5703125" style="115" customWidth="1"/>
    <col min="9988" max="9988" width="17.7109375" style="115" bestFit="1" customWidth="1"/>
    <col min="9989" max="9991" width="11.42578125" style="115"/>
    <col min="9992" max="9992" width="13.85546875" style="115" bestFit="1" customWidth="1"/>
    <col min="9993" max="10240" width="11.42578125" style="115"/>
    <col min="10241" max="10241" width="26.28515625" style="115" customWidth="1"/>
    <col min="10242" max="10242" width="78.85546875" style="115" bestFit="1" customWidth="1"/>
    <col min="10243" max="10243" width="30.5703125" style="115" customWidth="1"/>
    <col min="10244" max="10244" width="17.7109375" style="115" bestFit="1" customWidth="1"/>
    <col min="10245" max="10247" width="11.42578125" style="115"/>
    <col min="10248" max="10248" width="13.85546875" style="115" bestFit="1" customWidth="1"/>
    <col min="10249" max="10496" width="11.42578125" style="115"/>
    <col min="10497" max="10497" width="26.28515625" style="115" customWidth="1"/>
    <col min="10498" max="10498" width="78.85546875" style="115" bestFit="1" customWidth="1"/>
    <col min="10499" max="10499" width="30.5703125" style="115" customWidth="1"/>
    <col min="10500" max="10500" width="17.7109375" style="115" bestFit="1" customWidth="1"/>
    <col min="10501" max="10503" width="11.42578125" style="115"/>
    <col min="10504" max="10504" width="13.85546875" style="115" bestFit="1" customWidth="1"/>
    <col min="10505" max="10752" width="11.42578125" style="115"/>
    <col min="10753" max="10753" width="26.28515625" style="115" customWidth="1"/>
    <col min="10754" max="10754" width="78.85546875" style="115" bestFit="1" customWidth="1"/>
    <col min="10755" max="10755" width="30.5703125" style="115" customWidth="1"/>
    <col min="10756" max="10756" width="17.7109375" style="115" bestFit="1" customWidth="1"/>
    <col min="10757" max="10759" width="11.42578125" style="115"/>
    <col min="10760" max="10760" width="13.85546875" style="115" bestFit="1" customWidth="1"/>
    <col min="10761" max="11008" width="11.42578125" style="115"/>
    <col min="11009" max="11009" width="26.28515625" style="115" customWidth="1"/>
    <col min="11010" max="11010" width="78.85546875" style="115" bestFit="1" customWidth="1"/>
    <col min="11011" max="11011" width="30.5703125" style="115" customWidth="1"/>
    <col min="11012" max="11012" width="17.7109375" style="115" bestFit="1" customWidth="1"/>
    <col min="11013" max="11015" width="11.42578125" style="115"/>
    <col min="11016" max="11016" width="13.85546875" style="115" bestFit="1" customWidth="1"/>
    <col min="11017" max="11264" width="11.42578125" style="115"/>
    <col min="11265" max="11265" width="26.28515625" style="115" customWidth="1"/>
    <col min="11266" max="11266" width="78.85546875" style="115" bestFit="1" customWidth="1"/>
    <col min="11267" max="11267" width="30.5703125" style="115" customWidth="1"/>
    <col min="11268" max="11268" width="17.7109375" style="115" bestFit="1" customWidth="1"/>
    <col min="11269" max="11271" width="11.42578125" style="115"/>
    <col min="11272" max="11272" width="13.85546875" style="115" bestFit="1" customWidth="1"/>
    <col min="11273" max="11520" width="11.42578125" style="115"/>
    <col min="11521" max="11521" width="26.28515625" style="115" customWidth="1"/>
    <col min="11522" max="11522" width="78.85546875" style="115" bestFit="1" customWidth="1"/>
    <col min="11523" max="11523" width="30.5703125" style="115" customWidth="1"/>
    <col min="11524" max="11524" width="17.7109375" style="115" bestFit="1" customWidth="1"/>
    <col min="11525" max="11527" width="11.42578125" style="115"/>
    <col min="11528" max="11528" width="13.85546875" style="115" bestFit="1" customWidth="1"/>
    <col min="11529" max="11776" width="11.42578125" style="115"/>
    <col min="11777" max="11777" width="26.28515625" style="115" customWidth="1"/>
    <col min="11778" max="11778" width="78.85546875" style="115" bestFit="1" customWidth="1"/>
    <col min="11779" max="11779" width="30.5703125" style="115" customWidth="1"/>
    <col min="11780" max="11780" width="17.7109375" style="115" bestFit="1" customWidth="1"/>
    <col min="11781" max="11783" width="11.42578125" style="115"/>
    <col min="11784" max="11784" width="13.85546875" style="115" bestFit="1" customWidth="1"/>
    <col min="11785" max="12032" width="11.42578125" style="115"/>
    <col min="12033" max="12033" width="26.28515625" style="115" customWidth="1"/>
    <col min="12034" max="12034" width="78.85546875" style="115" bestFit="1" customWidth="1"/>
    <col min="12035" max="12035" width="30.5703125" style="115" customWidth="1"/>
    <col min="12036" max="12036" width="17.7109375" style="115" bestFit="1" customWidth="1"/>
    <col min="12037" max="12039" width="11.42578125" style="115"/>
    <col min="12040" max="12040" width="13.85546875" style="115" bestFit="1" customWidth="1"/>
    <col min="12041" max="12288" width="11.42578125" style="115"/>
    <col min="12289" max="12289" width="26.28515625" style="115" customWidth="1"/>
    <col min="12290" max="12290" width="78.85546875" style="115" bestFit="1" customWidth="1"/>
    <col min="12291" max="12291" width="30.5703125" style="115" customWidth="1"/>
    <col min="12292" max="12292" width="17.7109375" style="115" bestFit="1" customWidth="1"/>
    <col min="12293" max="12295" width="11.42578125" style="115"/>
    <col min="12296" max="12296" width="13.85546875" style="115" bestFit="1" customWidth="1"/>
    <col min="12297" max="12544" width="11.42578125" style="115"/>
    <col min="12545" max="12545" width="26.28515625" style="115" customWidth="1"/>
    <col min="12546" max="12546" width="78.85546875" style="115" bestFit="1" customWidth="1"/>
    <col min="12547" max="12547" width="30.5703125" style="115" customWidth="1"/>
    <col min="12548" max="12548" width="17.7109375" style="115" bestFit="1" customWidth="1"/>
    <col min="12549" max="12551" width="11.42578125" style="115"/>
    <col min="12552" max="12552" width="13.85546875" style="115" bestFit="1" customWidth="1"/>
    <col min="12553" max="12800" width="11.42578125" style="115"/>
    <col min="12801" max="12801" width="26.28515625" style="115" customWidth="1"/>
    <col min="12802" max="12802" width="78.85546875" style="115" bestFit="1" customWidth="1"/>
    <col min="12803" max="12803" width="30.5703125" style="115" customWidth="1"/>
    <col min="12804" max="12804" width="17.7109375" style="115" bestFit="1" customWidth="1"/>
    <col min="12805" max="12807" width="11.42578125" style="115"/>
    <col min="12808" max="12808" width="13.85546875" style="115" bestFit="1" customWidth="1"/>
    <col min="12809" max="13056" width="11.42578125" style="115"/>
    <col min="13057" max="13057" width="26.28515625" style="115" customWidth="1"/>
    <col min="13058" max="13058" width="78.85546875" style="115" bestFit="1" customWidth="1"/>
    <col min="13059" max="13059" width="30.5703125" style="115" customWidth="1"/>
    <col min="13060" max="13060" width="17.7109375" style="115" bestFit="1" customWidth="1"/>
    <col min="13061" max="13063" width="11.42578125" style="115"/>
    <col min="13064" max="13064" width="13.85546875" style="115" bestFit="1" customWidth="1"/>
    <col min="13065" max="13312" width="11.42578125" style="115"/>
    <col min="13313" max="13313" width="26.28515625" style="115" customWidth="1"/>
    <col min="13314" max="13314" width="78.85546875" style="115" bestFit="1" customWidth="1"/>
    <col min="13315" max="13315" width="30.5703125" style="115" customWidth="1"/>
    <col min="13316" max="13316" width="17.7109375" style="115" bestFit="1" customWidth="1"/>
    <col min="13317" max="13319" width="11.42578125" style="115"/>
    <col min="13320" max="13320" width="13.85546875" style="115" bestFit="1" customWidth="1"/>
    <col min="13321" max="13568" width="11.42578125" style="115"/>
    <col min="13569" max="13569" width="26.28515625" style="115" customWidth="1"/>
    <col min="13570" max="13570" width="78.85546875" style="115" bestFit="1" customWidth="1"/>
    <col min="13571" max="13571" width="30.5703125" style="115" customWidth="1"/>
    <col min="13572" max="13572" width="17.7109375" style="115" bestFit="1" customWidth="1"/>
    <col min="13573" max="13575" width="11.42578125" style="115"/>
    <col min="13576" max="13576" width="13.85546875" style="115" bestFit="1" customWidth="1"/>
    <col min="13577" max="13824" width="11.42578125" style="115"/>
    <col min="13825" max="13825" width="26.28515625" style="115" customWidth="1"/>
    <col min="13826" max="13826" width="78.85546875" style="115" bestFit="1" customWidth="1"/>
    <col min="13827" max="13827" width="30.5703125" style="115" customWidth="1"/>
    <col min="13828" max="13828" width="17.7109375" style="115" bestFit="1" customWidth="1"/>
    <col min="13829" max="13831" width="11.42578125" style="115"/>
    <col min="13832" max="13832" width="13.85546875" style="115" bestFit="1" customWidth="1"/>
    <col min="13833" max="14080" width="11.42578125" style="115"/>
    <col min="14081" max="14081" width="26.28515625" style="115" customWidth="1"/>
    <col min="14082" max="14082" width="78.85546875" style="115" bestFit="1" customWidth="1"/>
    <col min="14083" max="14083" width="30.5703125" style="115" customWidth="1"/>
    <col min="14084" max="14084" width="17.7109375" style="115" bestFit="1" customWidth="1"/>
    <col min="14085" max="14087" width="11.42578125" style="115"/>
    <col min="14088" max="14088" width="13.85546875" style="115" bestFit="1" customWidth="1"/>
    <col min="14089" max="14336" width="11.42578125" style="115"/>
    <col min="14337" max="14337" width="26.28515625" style="115" customWidth="1"/>
    <col min="14338" max="14338" width="78.85546875" style="115" bestFit="1" customWidth="1"/>
    <col min="14339" max="14339" width="30.5703125" style="115" customWidth="1"/>
    <col min="14340" max="14340" width="17.7109375" style="115" bestFit="1" customWidth="1"/>
    <col min="14341" max="14343" width="11.42578125" style="115"/>
    <col min="14344" max="14344" width="13.85546875" style="115" bestFit="1" customWidth="1"/>
    <col min="14345" max="14592" width="11.42578125" style="115"/>
    <col min="14593" max="14593" width="26.28515625" style="115" customWidth="1"/>
    <col min="14594" max="14594" width="78.85546875" style="115" bestFit="1" customWidth="1"/>
    <col min="14595" max="14595" width="30.5703125" style="115" customWidth="1"/>
    <col min="14596" max="14596" width="17.7109375" style="115" bestFit="1" customWidth="1"/>
    <col min="14597" max="14599" width="11.42578125" style="115"/>
    <col min="14600" max="14600" width="13.85546875" style="115" bestFit="1" customWidth="1"/>
    <col min="14601" max="14848" width="11.42578125" style="115"/>
    <col min="14849" max="14849" width="26.28515625" style="115" customWidth="1"/>
    <col min="14850" max="14850" width="78.85546875" style="115" bestFit="1" customWidth="1"/>
    <col min="14851" max="14851" width="30.5703125" style="115" customWidth="1"/>
    <col min="14852" max="14852" width="17.7109375" style="115" bestFit="1" customWidth="1"/>
    <col min="14853" max="14855" width="11.42578125" style="115"/>
    <col min="14856" max="14856" width="13.85546875" style="115" bestFit="1" customWidth="1"/>
    <col min="14857" max="15104" width="11.42578125" style="115"/>
    <col min="15105" max="15105" width="26.28515625" style="115" customWidth="1"/>
    <col min="15106" max="15106" width="78.85546875" style="115" bestFit="1" customWidth="1"/>
    <col min="15107" max="15107" width="30.5703125" style="115" customWidth="1"/>
    <col min="15108" max="15108" width="17.7109375" style="115" bestFit="1" customWidth="1"/>
    <col min="15109" max="15111" width="11.42578125" style="115"/>
    <col min="15112" max="15112" width="13.85546875" style="115" bestFit="1" customWidth="1"/>
    <col min="15113" max="15360" width="11.42578125" style="115"/>
    <col min="15361" max="15361" width="26.28515625" style="115" customWidth="1"/>
    <col min="15362" max="15362" width="78.85546875" style="115" bestFit="1" customWidth="1"/>
    <col min="15363" max="15363" width="30.5703125" style="115" customWidth="1"/>
    <col min="15364" max="15364" width="17.7109375" style="115" bestFit="1" customWidth="1"/>
    <col min="15365" max="15367" width="11.42578125" style="115"/>
    <col min="15368" max="15368" width="13.85546875" style="115" bestFit="1" customWidth="1"/>
    <col min="15369" max="15616" width="11.42578125" style="115"/>
    <col min="15617" max="15617" width="26.28515625" style="115" customWidth="1"/>
    <col min="15618" max="15618" width="78.85546875" style="115" bestFit="1" customWidth="1"/>
    <col min="15619" max="15619" width="30.5703125" style="115" customWidth="1"/>
    <col min="15620" max="15620" width="17.7109375" style="115" bestFit="1" customWidth="1"/>
    <col min="15621" max="15623" width="11.42578125" style="115"/>
    <col min="15624" max="15624" width="13.85546875" style="115" bestFit="1" customWidth="1"/>
    <col min="15625" max="15872" width="11.42578125" style="115"/>
    <col min="15873" max="15873" width="26.28515625" style="115" customWidth="1"/>
    <col min="15874" max="15874" width="78.85546875" style="115" bestFit="1" customWidth="1"/>
    <col min="15875" max="15875" width="30.5703125" style="115" customWidth="1"/>
    <col min="15876" max="15876" width="17.7109375" style="115" bestFit="1" customWidth="1"/>
    <col min="15877" max="15879" width="11.42578125" style="115"/>
    <col min="15880" max="15880" width="13.85546875" style="115" bestFit="1" customWidth="1"/>
    <col min="15881" max="16128" width="11.42578125" style="115"/>
    <col min="16129" max="16129" width="26.28515625" style="115" customWidth="1"/>
    <col min="16130" max="16130" width="78.85546875" style="115" bestFit="1" customWidth="1"/>
    <col min="16131" max="16131" width="30.5703125" style="115" customWidth="1"/>
    <col min="16132" max="16132" width="17.7109375" style="115" bestFit="1" customWidth="1"/>
    <col min="16133" max="16135" width="11.42578125" style="115"/>
    <col min="16136" max="16136" width="13.85546875" style="115" bestFit="1" customWidth="1"/>
    <col min="16137" max="16384" width="11.42578125" style="115"/>
  </cols>
  <sheetData>
    <row r="1" spans="1:7" ht="25.5" x14ac:dyDescent="0.2">
      <c r="A1" s="178" t="s">
        <v>0</v>
      </c>
      <c r="B1" s="179"/>
      <c r="C1" s="179"/>
      <c r="D1" s="179"/>
      <c r="E1" s="179"/>
      <c r="F1" s="180"/>
    </row>
    <row r="2" spans="1:7" ht="18" x14ac:dyDescent="0.2">
      <c r="A2" s="181" t="s">
        <v>32</v>
      </c>
      <c r="B2" s="182"/>
      <c r="C2" s="182"/>
      <c r="D2" s="182"/>
      <c r="E2" s="182"/>
      <c r="F2" s="183"/>
    </row>
    <row r="3" spans="1:7" ht="18" x14ac:dyDescent="0.2">
      <c r="A3" s="184" t="s">
        <v>82</v>
      </c>
      <c r="B3" s="185"/>
      <c r="C3" s="185"/>
      <c r="D3" s="185"/>
      <c r="E3" s="185"/>
      <c r="F3" s="186"/>
    </row>
    <row r="4" spans="1:7" x14ac:dyDescent="0.2">
      <c r="A4" s="187" t="s">
        <v>57</v>
      </c>
      <c r="B4" s="188"/>
      <c r="C4" s="188"/>
      <c r="D4" s="188"/>
      <c r="E4" s="188"/>
      <c r="F4" s="189"/>
    </row>
    <row r="5" spans="1:7" ht="16.5" x14ac:dyDescent="0.2">
      <c r="A5" s="175"/>
      <c r="B5" s="176"/>
      <c r="C5" s="176"/>
      <c r="D5" s="176"/>
      <c r="E5" s="176"/>
      <c r="F5" s="177"/>
    </row>
    <row r="6" spans="1:7" ht="17.25" thickBot="1" x14ac:dyDescent="0.25">
      <c r="A6" s="175"/>
      <c r="B6" s="176"/>
      <c r="C6" s="176"/>
      <c r="D6" s="176"/>
      <c r="E6" s="176"/>
      <c r="F6" s="177"/>
    </row>
    <row r="7" spans="1:7" ht="16.5" x14ac:dyDescent="0.2">
      <c r="A7" s="116"/>
      <c r="B7" s="117" t="s">
        <v>33</v>
      </c>
      <c r="C7" s="118" t="s">
        <v>34</v>
      </c>
      <c r="D7" s="118"/>
      <c r="E7" s="119"/>
      <c r="F7" s="120"/>
    </row>
    <row r="8" spans="1:7" ht="16.5" x14ac:dyDescent="0.2">
      <c r="A8" s="116"/>
      <c r="B8" s="121"/>
      <c r="C8" s="122"/>
      <c r="D8" s="122"/>
      <c r="E8" s="123"/>
      <c r="F8" s="120"/>
    </row>
    <row r="9" spans="1:7" ht="18" x14ac:dyDescent="0.2">
      <c r="A9" s="124"/>
      <c r="B9" s="190" t="s">
        <v>35</v>
      </c>
      <c r="C9" s="191"/>
      <c r="D9" s="125"/>
      <c r="E9" s="126">
        <f>+E11</f>
        <v>274376274</v>
      </c>
      <c r="F9" s="127"/>
      <c r="G9" s="170"/>
    </row>
    <row r="10" spans="1:7" ht="18" x14ac:dyDescent="0.2">
      <c r="A10" s="128"/>
      <c r="B10" s="129"/>
      <c r="C10" s="130"/>
      <c r="D10" s="130"/>
      <c r="E10" s="131"/>
      <c r="F10" s="132"/>
      <c r="G10" s="170"/>
    </row>
    <row r="11" spans="1:7" ht="18" x14ac:dyDescent="0.2">
      <c r="A11" s="124"/>
      <c r="B11" s="133">
        <v>43</v>
      </c>
      <c r="C11" s="134" t="s">
        <v>36</v>
      </c>
      <c r="D11" s="134"/>
      <c r="E11" s="135">
        <f>SUM(E12:E13)</f>
        <v>274376274</v>
      </c>
      <c r="F11" s="127"/>
      <c r="G11" s="170"/>
    </row>
    <row r="12" spans="1:7" ht="18" x14ac:dyDescent="0.2">
      <c r="A12" s="124"/>
      <c r="B12" s="136">
        <v>4390</v>
      </c>
      <c r="C12" s="137" t="s">
        <v>37</v>
      </c>
      <c r="D12" s="137"/>
      <c r="E12" s="138">
        <v>276186960</v>
      </c>
      <c r="F12" s="127"/>
      <c r="G12" s="170"/>
    </row>
    <row r="13" spans="1:7" ht="18" x14ac:dyDescent="0.2">
      <c r="A13" s="124"/>
      <c r="B13" s="136">
        <v>4395</v>
      </c>
      <c r="C13" s="137" t="s">
        <v>38</v>
      </c>
      <c r="D13" s="137"/>
      <c r="E13" s="138">
        <v>-1810686</v>
      </c>
      <c r="F13" s="127"/>
    </row>
    <row r="14" spans="1:7" ht="18" x14ac:dyDescent="0.2">
      <c r="A14" s="124"/>
      <c r="B14" s="136"/>
      <c r="C14" s="137"/>
      <c r="D14" s="137"/>
      <c r="E14" s="138"/>
      <c r="F14" s="127"/>
    </row>
    <row r="15" spans="1:7" ht="18" x14ac:dyDescent="0.2">
      <c r="A15" s="124"/>
      <c r="B15" s="190" t="s">
        <v>39</v>
      </c>
      <c r="C15" s="191"/>
      <c r="D15" s="125"/>
      <c r="E15" s="139">
        <f>+E17+E25+E28</f>
        <v>281034727</v>
      </c>
      <c r="F15" s="127"/>
      <c r="G15" s="170"/>
    </row>
    <row r="16" spans="1:7" ht="18" x14ac:dyDescent="0.2">
      <c r="A16" s="124"/>
      <c r="B16" s="136"/>
      <c r="C16" s="137"/>
      <c r="D16" s="137"/>
      <c r="E16" s="138"/>
      <c r="F16" s="127"/>
    </row>
    <row r="17" spans="1:8" ht="18" x14ac:dyDescent="0.2">
      <c r="A17" s="124"/>
      <c r="B17" s="133">
        <v>51</v>
      </c>
      <c r="C17" s="134" t="s">
        <v>40</v>
      </c>
      <c r="D17" s="134"/>
      <c r="E17" s="135">
        <f>SUM(E18:E24)</f>
        <v>173770913</v>
      </c>
      <c r="F17" s="127"/>
      <c r="G17" s="174"/>
    </row>
    <row r="18" spans="1:8" ht="18" x14ac:dyDescent="0.25">
      <c r="A18" s="124"/>
      <c r="B18" s="136">
        <v>5101</v>
      </c>
      <c r="C18" s="140" t="s">
        <v>41</v>
      </c>
      <c r="D18" s="140"/>
      <c r="E18" s="138">
        <v>90416090</v>
      </c>
      <c r="F18" s="127"/>
      <c r="G18" s="141"/>
    </row>
    <row r="19" spans="1:8" ht="18" x14ac:dyDescent="0.25">
      <c r="A19" s="124"/>
      <c r="B19" s="136">
        <v>5103</v>
      </c>
      <c r="C19" s="140" t="s">
        <v>42</v>
      </c>
      <c r="D19" s="140"/>
      <c r="E19" s="138">
        <v>20388800</v>
      </c>
      <c r="F19" s="127"/>
      <c r="H19" s="142"/>
    </row>
    <row r="20" spans="1:8" ht="18" x14ac:dyDescent="0.2">
      <c r="A20" s="124"/>
      <c r="B20" s="136">
        <v>5104</v>
      </c>
      <c r="C20" s="140" t="s">
        <v>43</v>
      </c>
      <c r="D20" s="140"/>
      <c r="E20" s="138">
        <v>2719700</v>
      </c>
      <c r="F20" s="127"/>
    </row>
    <row r="21" spans="1:8" ht="18" x14ac:dyDescent="0.2">
      <c r="A21" s="124"/>
      <c r="B21" s="136">
        <v>5107</v>
      </c>
      <c r="C21" s="140" t="s">
        <v>58</v>
      </c>
      <c r="D21" s="140"/>
      <c r="E21" s="138">
        <v>36863261</v>
      </c>
      <c r="F21" s="127"/>
    </row>
    <row r="22" spans="1:8" ht="18" x14ac:dyDescent="0.2">
      <c r="A22" s="124"/>
      <c r="B22" s="136">
        <v>5108</v>
      </c>
      <c r="C22" s="140" t="s">
        <v>60</v>
      </c>
      <c r="D22" s="140"/>
      <c r="E22" s="138">
        <v>9951750</v>
      </c>
      <c r="F22" s="127"/>
    </row>
    <row r="23" spans="1:8" ht="18" x14ac:dyDescent="0.2">
      <c r="A23" s="124"/>
      <c r="B23" s="136">
        <v>5111</v>
      </c>
      <c r="C23" s="140" t="s">
        <v>59</v>
      </c>
      <c r="D23" s="140"/>
      <c r="E23" s="138">
        <v>12956509</v>
      </c>
      <c r="F23" s="127"/>
    </row>
    <row r="24" spans="1:8" ht="18" x14ac:dyDescent="0.2">
      <c r="A24" s="124"/>
      <c r="B24" s="136">
        <v>5120</v>
      </c>
      <c r="C24" s="140" t="s">
        <v>73</v>
      </c>
      <c r="D24" s="140"/>
      <c r="E24" s="138">
        <v>474803</v>
      </c>
      <c r="F24" s="127"/>
    </row>
    <row r="25" spans="1:8" ht="18" x14ac:dyDescent="0.2">
      <c r="A25" s="124"/>
      <c r="B25" s="133">
        <v>52</v>
      </c>
      <c r="C25" s="134" t="s">
        <v>44</v>
      </c>
      <c r="D25" s="134"/>
      <c r="E25" s="135">
        <f>+E26</f>
        <v>106124099</v>
      </c>
      <c r="F25" s="127"/>
    </row>
    <row r="26" spans="1:8" ht="18" x14ac:dyDescent="0.2">
      <c r="A26" s="124"/>
      <c r="B26" s="136">
        <v>5211</v>
      </c>
      <c r="C26" s="140" t="s">
        <v>74</v>
      </c>
      <c r="D26" s="140"/>
      <c r="E26" s="138">
        <v>106124099</v>
      </c>
      <c r="F26" s="127"/>
    </row>
    <row r="27" spans="1:8" ht="18" x14ac:dyDescent="0.2">
      <c r="A27" s="124"/>
      <c r="B27" s="136"/>
      <c r="C27" s="137"/>
      <c r="D27" s="137"/>
      <c r="E27" s="138"/>
      <c r="F27" s="127"/>
    </row>
    <row r="28" spans="1:8" ht="36" x14ac:dyDescent="0.2">
      <c r="A28" s="124"/>
      <c r="B28" s="133">
        <v>53</v>
      </c>
      <c r="C28" s="143" t="s">
        <v>45</v>
      </c>
      <c r="D28" s="143"/>
      <c r="E28" s="135">
        <f>SUM(E30:E31)</f>
        <v>1139715</v>
      </c>
      <c r="F28" s="127"/>
    </row>
    <row r="29" spans="1:8" ht="18" x14ac:dyDescent="0.2">
      <c r="A29" s="124"/>
      <c r="B29" s="136"/>
      <c r="C29" s="140"/>
      <c r="D29" s="140"/>
      <c r="E29" s="144"/>
      <c r="F29" s="127"/>
      <c r="G29" s="174"/>
      <c r="H29" s="174"/>
    </row>
    <row r="30" spans="1:8" ht="18" x14ac:dyDescent="0.2">
      <c r="A30" s="124"/>
      <c r="B30" s="136">
        <v>5351</v>
      </c>
      <c r="C30" s="140" t="s">
        <v>46</v>
      </c>
      <c r="D30" s="140"/>
      <c r="E30" s="144">
        <v>1002354</v>
      </c>
      <c r="F30" s="127"/>
    </row>
    <row r="31" spans="1:8" ht="18" x14ac:dyDescent="0.2">
      <c r="A31" s="124"/>
      <c r="B31" s="136">
        <v>5366</v>
      </c>
      <c r="C31" s="145" t="s">
        <v>47</v>
      </c>
      <c r="D31" s="145"/>
      <c r="E31" s="144">
        <v>137361</v>
      </c>
      <c r="F31" s="127"/>
    </row>
    <row r="32" spans="1:8" ht="18" x14ac:dyDescent="0.2">
      <c r="A32" s="124"/>
      <c r="B32" s="136"/>
      <c r="C32" s="145"/>
      <c r="D32" s="145"/>
      <c r="E32" s="138"/>
      <c r="F32" s="127"/>
    </row>
    <row r="33" spans="1:7" ht="18" x14ac:dyDescent="0.2">
      <c r="A33" s="124"/>
      <c r="B33" s="190" t="s">
        <v>54</v>
      </c>
      <c r="C33" s="191"/>
      <c r="D33" s="125"/>
      <c r="E33" s="139">
        <f>+E9-E15</f>
        <v>-6658453</v>
      </c>
      <c r="F33" s="127"/>
    </row>
    <row r="34" spans="1:7" ht="18" x14ac:dyDescent="0.2">
      <c r="A34" s="146"/>
      <c r="B34" s="147"/>
      <c r="C34" s="148"/>
      <c r="D34" s="148"/>
      <c r="E34" s="131"/>
      <c r="F34" s="127"/>
    </row>
    <row r="35" spans="1:7" ht="18" x14ac:dyDescent="0.2">
      <c r="A35" s="124"/>
      <c r="B35" s="133">
        <v>48</v>
      </c>
      <c r="C35" s="134" t="s">
        <v>48</v>
      </c>
      <c r="D35" s="134"/>
      <c r="E35" s="149">
        <f>SUM(E36:E37)</f>
        <v>586616</v>
      </c>
      <c r="F35" s="127"/>
      <c r="G35" s="174"/>
    </row>
    <row r="36" spans="1:7" ht="18" x14ac:dyDescent="0.2">
      <c r="A36" s="124"/>
      <c r="B36" s="136">
        <v>4805</v>
      </c>
      <c r="C36" s="137" t="s">
        <v>49</v>
      </c>
      <c r="D36" s="137"/>
      <c r="E36" s="144">
        <v>268991</v>
      </c>
      <c r="F36" s="127"/>
    </row>
    <row r="37" spans="1:7" ht="18" x14ac:dyDescent="0.2">
      <c r="A37" s="124"/>
      <c r="B37" s="136">
        <v>4830</v>
      </c>
      <c r="C37" s="137" t="s">
        <v>50</v>
      </c>
      <c r="D37" s="137"/>
      <c r="E37" s="144">
        <v>317625</v>
      </c>
      <c r="F37" s="127"/>
    </row>
    <row r="38" spans="1:7" ht="18" x14ac:dyDescent="0.25">
      <c r="A38" s="124"/>
      <c r="B38" s="133">
        <v>58</v>
      </c>
      <c r="C38" s="150" t="s">
        <v>51</v>
      </c>
      <c r="D38" s="150"/>
      <c r="E38" s="149">
        <f>SUM(E39:E40)</f>
        <v>461809</v>
      </c>
      <c r="F38" s="127"/>
      <c r="G38" s="174"/>
    </row>
    <row r="39" spans="1:7" ht="18" x14ac:dyDescent="0.2">
      <c r="A39" s="124"/>
      <c r="B39" s="136">
        <v>5804</v>
      </c>
      <c r="C39" s="137" t="s">
        <v>49</v>
      </c>
      <c r="D39" s="137"/>
      <c r="E39" s="138">
        <v>461809</v>
      </c>
      <c r="F39" s="127"/>
    </row>
    <row r="40" spans="1:7" ht="18" x14ac:dyDescent="0.2">
      <c r="A40" s="124"/>
      <c r="B40" s="136">
        <v>5890</v>
      </c>
      <c r="C40" s="137" t="s">
        <v>75</v>
      </c>
      <c r="D40" s="137"/>
      <c r="E40" s="138">
        <v>0</v>
      </c>
      <c r="F40" s="127"/>
    </row>
    <row r="41" spans="1:7" ht="18" x14ac:dyDescent="0.2">
      <c r="A41" s="124"/>
      <c r="B41" s="151"/>
      <c r="C41" s="152"/>
      <c r="D41" s="152"/>
      <c r="E41" s="138"/>
      <c r="F41" s="127"/>
    </row>
    <row r="42" spans="1:7" ht="18" x14ac:dyDescent="0.2">
      <c r="A42" s="124"/>
      <c r="B42" s="190" t="s">
        <v>78</v>
      </c>
      <c r="C42" s="191"/>
      <c r="D42" s="125"/>
      <c r="E42" s="139">
        <f>+E33+E35-E38</f>
        <v>-6533646</v>
      </c>
      <c r="F42" s="127"/>
      <c r="G42" s="169"/>
    </row>
    <row r="43" spans="1:7" ht="17.25" thickBot="1" x14ac:dyDescent="0.25">
      <c r="A43" s="116"/>
      <c r="B43" s="153"/>
      <c r="C43" s="154"/>
      <c r="D43" s="154"/>
      <c r="E43" s="155"/>
      <c r="F43" s="120"/>
      <c r="G43" s="169"/>
    </row>
    <row r="44" spans="1:7" ht="16.5" x14ac:dyDescent="0.2">
      <c r="A44" s="116"/>
      <c r="B44" s="156"/>
      <c r="C44" s="156"/>
      <c r="D44" s="156"/>
      <c r="E44" s="157"/>
      <c r="F44" s="120"/>
      <c r="G44" s="169"/>
    </row>
    <row r="45" spans="1:7" ht="16.5" x14ac:dyDescent="0.2">
      <c r="A45" s="116"/>
      <c r="B45" s="156"/>
      <c r="C45" s="156"/>
      <c r="D45" s="156"/>
      <c r="E45" s="157"/>
      <c r="F45" s="120"/>
    </row>
    <row r="46" spans="1:7" ht="16.5" x14ac:dyDescent="0.25">
      <c r="A46" s="116"/>
      <c r="B46" s="158"/>
      <c r="C46" s="76"/>
      <c r="D46" s="76"/>
      <c r="E46" s="77"/>
      <c r="F46" s="159"/>
    </row>
    <row r="47" spans="1:7" ht="16.5" x14ac:dyDescent="0.25">
      <c r="A47" s="116"/>
      <c r="B47" s="158"/>
      <c r="C47" s="76"/>
      <c r="D47" s="76"/>
      <c r="E47" s="77"/>
      <c r="F47" s="160"/>
    </row>
    <row r="48" spans="1:7" ht="16.5" x14ac:dyDescent="0.25">
      <c r="A48" s="116"/>
      <c r="B48" s="192" t="s">
        <v>83</v>
      </c>
      <c r="C48" s="192"/>
      <c r="D48" s="161" t="s">
        <v>83</v>
      </c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55</v>
      </c>
      <c r="E49" s="165"/>
      <c r="F49" s="166"/>
    </row>
    <row r="50" spans="1:6" ht="16.5" x14ac:dyDescent="0.25">
      <c r="A50" s="162"/>
      <c r="B50" s="163" t="s">
        <v>80</v>
      </c>
      <c r="C50" s="85"/>
      <c r="D50" s="164" t="s">
        <v>56</v>
      </c>
      <c r="E50" s="165"/>
      <c r="F50" s="166"/>
    </row>
    <row r="51" spans="1:6" ht="16.5" x14ac:dyDescent="0.25">
      <c r="A51" s="162"/>
      <c r="B51" s="163"/>
      <c r="C51" s="85"/>
      <c r="D51" s="164" t="s">
        <v>53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B9:C9"/>
    <mergeCell ref="B15:C15"/>
    <mergeCell ref="B33:C33"/>
    <mergeCell ref="B42:C42"/>
    <mergeCell ref="B48:C48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SITUACIÓN FRA</vt:lpstr>
      <vt:lpstr>ESTADO DE ACTIVIDAD</vt:lpstr>
      <vt:lpstr>'ESTADO SITUACIÓN FRA'!Área_de_impresión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Blanca Lilia</cp:lastModifiedBy>
  <cp:lastPrinted>2019-05-22T15:49:41Z</cp:lastPrinted>
  <dcterms:created xsi:type="dcterms:W3CDTF">2017-12-14T20:55:05Z</dcterms:created>
  <dcterms:modified xsi:type="dcterms:W3CDTF">2019-05-23T13:59:53Z</dcterms:modified>
</cp:coreProperties>
</file>