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455"/>
  </bookViews>
  <sheets>
    <sheet name="ESTADO SITUACIÓN FRA" sheetId="1" r:id="rId1"/>
    <sheet name="ESTADO DE ACTIVIDAD" sheetId="2" r:id="rId2"/>
  </sheets>
  <definedNames>
    <definedName name="_xlnm.Print_Area" localSheetId="0">'ESTADO SITUACIÓN FRA'!$A$1:$I$47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D33" i="1" l="1"/>
  <c r="E11" i="2" l="1"/>
  <c r="E9" i="2" l="1"/>
  <c r="E35" i="2"/>
  <c r="E17" i="2" l="1"/>
  <c r="I20" i="1" l="1"/>
  <c r="I11" i="1"/>
  <c r="D30" i="1"/>
  <c r="D16" i="1"/>
  <c r="D11" i="1"/>
  <c r="D8" i="1" l="1"/>
  <c r="I26" i="1" l="1"/>
  <c r="I23" i="1"/>
  <c r="D24" i="1"/>
  <c r="D22" i="1" s="1"/>
  <c r="D38" i="1" s="1"/>
  <c r="E38" i="2"/>
  <c r="E28" i="2"/>
  <c r="E25" i="2"/>
  <c r="E15" i="2" l="1"/>
  <c r="I8" i="1"/>
  <c r="I28" i="1" s="1"/>
  <c r="E33" i="2" l="1"/>
  <c r="E42" i="2" s="1"/>
  <c r="I34" i="1" l="1"/>
  <c r="I30" i="1" s="1"/>
  <c r="I36" i="1" s="1"/>
  <c r="I38" i="1" s="1"/>
</calcChain>
</file>

<file path=xl/sharedStrings.xml><?xml version="1.0" encoding="utf-8"?>
<sst xmlns="http://schemas.openxmlformats.org/spreadsheetml/2006/main" count="97" uniqueCount="85">
  <si>
    <t>EMPRESA DE DESARROLLO URBANO DE ARMENIA EDUA</t>
  </si>
  <si>
    <t>CODIGO</t>
  </si>
  <si>
    <t>ACTIVO</t>
  </si>
  <si>
    <t>PASIVO</t>
  </si>
  <si>
    <t xml:space="preserve">CORRIENTE </t>
  </si>
  <si>
    <t>Efectivo</t>
  </si>
  <si>
    <t xml:space="preserve">Cuentas por pagar </t>
  </si>
  <si>
    <t>Caja</t>
  </si>
  <si>
    <t>Adquisición de Bienes y Servicios Nacionales</t>
  </si>
  <si>
    <t xml:space="preserve">Bancos y corporaciones </t>
  </si>
  <si>
    <t>Impuestos Contribuciones y Tasas</t>
  </si>
  <si>
    <t>Salarios y prestaciones sociales</t>
  </si>
  <si>
    <t xml:space="preserve">NO CORRIENTE </t>
  </si>
  <si>
    <t>Otros Pasivos</t>
  </si>
  <si>
    <t xml:space="preserve">Propiedades, planta y equipo </t>
  </si>
  <si>
    <t>Maquinaria y Equipo</t>
  </si>
  <si>
    <t>Muebles, enseres y equipos de oficina</t>
  </si>
  <si>
    <t>NO CORRIENTE</t>
  </si>
  <si>
    <t>Equipos de comunicación y computación</t>
  </si>
  <si>
    <t>Ingreso Recibidos Por Anticipado</t>
  </si>
  <si>
    <t>Depreciación acumulada</t>
  </si>
  <si>
    <t>TOTAL PASIVO</t>
  </si>
  <si>
    <t>Otros activos</t>
  </si>
  <si>
    <t xml:space="preserve">Patrimonio institucional </t>
  </si>
  <si>
    <t>Bienes y servicios pagados por anticipado</t>
  </si>
  <si>
    <t>Reservas</t>
  </si>
  <si>
    <t>Intangibles</t>
  </si>
  <si>
    <t>Amortización acumulada de intangibles</t>
  </si>
  <si>
    <t xml:space="preserve">TOTAL PATRIMONIO </t>
  </si>
  <si>
    <t xml:space="preserve">TOTAL ACTIVO </t>
  </si>
  <si>
    <t xml:space="preserve">TOTAL PASIVO Y PATRIMONIO  </t>
  </si>
  <si>
    <t>GERENTE</t>
  </si>
  <si>
    <t>ESTADO DE ACTIVIDAD FINANCIERA, ECONÓMICA, SOCIAL Y AMBIENTAL</t>
  </si>
  <si>
    <t>Código</t>
  </si>
  <si>
    <t>Concepto</t>
  </si>
  <si>
    <t xml:space="preserve">INGRESOS OPERACIONALES </t>
  </si>
  <si>
    <t>VENTA DE SERVICIOS</t>
  </si>
  <si>
    <t>Otros Servicios</t>
  </si>
  <si>
    <t>Devoluciones Rebajas Y Descuentos en Venta de Servicios (DB)</t>
  </si>
  <si>
    <t>GASTOS  OPERACIONALES (2)</t>
  </si>
  <si>
    <t>De administración</t>
  </si>
  <si>
    <t>Sueldos Y Salarios</t>
  </si>
  <si>
    <t>Contribuciones Efectivas</t>
  </si>
  <si>
    <t>Aportes sobre la Nomina</t>
  </si>
  <si>
    <t>De Operación</t>
  </si>
  <si>
    <t>Provisiones, agotamiento, depreciaciones y amortizaciones</t>
  </si>
  <si>
    <t>Depreciacion Propiedad Planta y Equipo</t>
  </si>
  <si>
    <t>Amortizacion Acumulada de Intangibles</t>
  </si>
  <si>
    <t xml:space="preserve">OTROS INGRESOS </t>
  </si>
  <si>
    <t>Financieros</t>
  </si>
  <si>
    <t>Extraordinarios</t>
  </si>
  <si>
    <t xml:space="preserve">OTROS GASTOS  </t>
  </si>
  <si>
    <t>NOMBRE : ANDRÉS MAURICIO OLARTE VALDERRAMA</t>
  </si>
  <si>
    <t>T.P. 156833-T</t>
  </si>
  <si>
    <t xml:space="preserve">EXCEDENTE OPERACIONAL </t>
  </si>
  <si>
    <t>DIRECTOR ADMINISTRATIVO Y FINANCIERO</t>
  </si>
  <si>
    <t>NOMBRE : ANDRÉS MAURICIO OLARTE V.</t>
  </si>
  <si>
    <t>(Cifras en pesos)</t>
  </si>
  <si>
    <t>Prestaciones Sociales</t>
  </si>
  <si>
    <t>Gastos Generales</t>
  </si>
  <si>
    <t>Gastos de personal diversos</t>
  </si>
  <si>
    <t>Cuentas por cobrar</t>
  </si>
  <si>
    <t>Anticipos sobre convenios y acuerdos</t>
  </si>
  <si>
    <t>Anticipo de Impuestos</t>
  </si>
  <si>
    <t>Recaudo a favor de terceros</t>
  </si>
  <si>
    <t>Descuentos de Nómina</t>
  </si>
  <si>
    <t>Impuesto sobre las ventas</t>
  </si>
  <si>
    <t>Otras cuentas por pagar</t>
  </si>
  <si>
    <t>Beneficios a Empleados</t>
  </si>
  <si>
    <t>Anticipos sobre convenios</t>
  </si>
  <si>
    <t>Cuotas partes</t>
  </si>
  <si>
    <t>Retenciones en la fuente</t>
  </si>
  <si>
    <t>Utilidad del ejericicio</t>
  </si>
  <si>
    <t>Impuestos, contribuciones y tasas</t>
  </si>
  <si>
    <t>Gastos Generales de operación</t>
  </si>
  <si>
    <t>Otros gastos diversos</t>
  </si>
  <si>
    <t>Deterioro del Valor Acumulado</t>
  </si>
  <si>
    <t>ESTADO DE SITUACIÓN FINANCIERA</t>
  </si>
  <si>
    <t>UTILIDAD DEL EJERCICIO</t>
  </si>
  <si>
    <t>Utilidades Ejercicios anteriores</t>
  </si>
  <si>
    <t>NOMBRE: JULIAN MAURICIO JARA MORALES</t>
  </si>
  <si>
    <t>A 28 DE FEBRERO DE 2019</t>
  </si>
  <si>
    <t>DEL 01 DE ENERO AL 28 DE FEBRERO DE 2019</t>
  </si>
  <si>
    <t>NOMBRE: JUILIAN MAURICIO JARA MORALES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</si>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</sst>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sz val="13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3"/>
      <name val="Tahoma"/>
      <family val="2"/>
    </font>
    <font>
      <sz val="14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9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1" applyFont="1" applyAlignment="1"/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7" fillId="2" borderId="4" xfId="1" applyFont="1" applyFill="1" applyBorder="1" applyAlignment="1">
      <alignment horizontal="left"/>
    </xf>
    <xf numFmtId="0" fontId="4" fillId="2" borderId="0" xfId="1" applyFont="1" applyFill="1" applyBorder="1" applyAlignment="1"/>
    <xf numFmtId="164" fontId="4" fillId="2" borderId="5" xfId="2" applyNumberFormat="1" applyFont="1" applyFill="1" applyBorder="1" applyAlignment="1">
      <alignment horizontal="center"/>
    </xf>
    <xf numFmtId="10" fontId="4" fillId="0" borderId="0" xfId="2" applyNumberFormat="1" applyFont="1" applyFill="1" applyBorder="1" applyAlignment="1">
      <alignment horizontal="right"/>
    </xf>
    <xf numFmtId="0" fontId="7" fillId="2" borderId="4" xfId="1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0" fontId="7" fillId="0" borderId="0" xfId="1" applyFont="1" applyAlignment="1"/>
    <xf numFmtId="0" fontId="7" fillId="0" borderId="4" xfId="1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/>
    </xf>
    <xf numFmtId="0" fontId="4" fillId="3" borderId="0" xfId="1" applyFont="1" applyFill="1" applyBorder="1" applyAlignment="1"/>
    <xf numFmtId="3" fontId="4" fillId="3" borderId="5" xfId="2" applyNumberFormat="1" applyFont="1" applyFill="1" applyBorder="1" applyAlignment="1">
      <alignment horizontal="right"/>
    </xf>
    <xf numFmtId="0" fontId="4" fillId="3" borderId="4" xfId="1" applyFont="1" applyFill="1" applyBorder="1" applyAlignment="1">
      <alignment horizontal="right"/>
    </xf>
    <xf numFmtId="0" fontId="4" fillId="3" borderId="0" xfId="1" applyFont="1" applyFill="1" applyBorder="1"/>
    <xf numFmtId="10" fontId="7" fillId="0" borderId="0" xfId="2" applyNumberFormat="1" applyFont="1" applyFill="1" applyBorder="1" applyAlignment="1">
      <alignment horizontal="right"/>
    </xf>
    <xf numFmtId="3" fontId="3" fillId="0" borderId="5" xfId="1" applyNumberFormat="1" applyFont="1" applyBorder="1" applyAlignment="1">
      <alignment horizontal="right" vertical="center" wrapText="1"/>
    </xf>
    <xf numFmtId="0" fontId="7" fillId="4" borderId="0" xfId="1" applyFont="1" applyFill="1" applyAlignment="1"/>
    <xf numFmtId="0" fontId="7" fillId="0" borderId="0" xfId="1" applyFont="1" applyBorder="1" applyAlignment="1">
      <alignment wrapText="1"/>
    </xf>
    <xf numFmtId="3" fontId="7" fillId="0" borderId="5" xfId="2" applyNumberFormat="1" applyFont="1" applyBorder="1"/>
    <xf numFmtId="37" fontId="7" fillId="0" borderId="5" xfId="2" applyNumberFormat="1" applyFont="1" applyFill="1" applyBorder="1" applyAlignment="1">
      <alignment horizontal="right"/>
    </xf>
    <xf numFmtId="0" fontId="7" fillId="0" borderId="0" xfId="1" applyFont="1" applyBorder="1" applyAlignment="1"/>
    <xf numFmtId="3" fontId="7" fillId="0" borderId="5" xfId="2" applyNumberFormat="1" applyFont="1" applyFill="1" applyBorder="1" applyAlignment="1"/>
    <xf numFmtId="3" fontId="7" fillId="0" borderId="5" xfId="1" applyNumberFormat="1" applyFont="1" applyFill="1" applyBorder="1" applyAlignment="1"/>
    <xf numFmtId="37" fontId="7" fillId="0" borderId="5" xfId="2" applyNumberFormat="1" applyFont="1" applyBorder="1" applyAlignment="1">
      <alignment horizontal="right"/>
    </xf>
    <xf numFmtId="10" fontId="7" fillId="4" borderId="0" xfId="2" applyNumberFormat="1" applyFont="1" applyFill="1" applyBorder="1" applyAlignment="1">
      <alignment horizontal="center"/>
    </xf>
    <xf numFmtId="37" fontId="7" fillId="0" borderId="5" xfId="2" applyNumberFormat="1" applyFont="1" applyFill="1" applyBorder="1" applyAlignment="1"/>
    <xf numFmtId="37" fontId="7" fillId="0" borderId="5" xfId="1" applyNumberFormat="1" applyFont="1" applyBorder="1" applyAlignment="1">
      <alignment horizontal="right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/>
    <xf numFmtId="3" fontId="7" fillId="0" borderId="5" xfId="1" applyNumberFormat="1" applyFont="1" applyBorder="1" applyAlignment="1">
      <alignment horizontal="right"/>
    </xf>
    <xf numFmtId="165" fontId="7" fillId="0" borderId="5" xfId="2" applyNumberFormat="1" applyFont="1" applyFill="1" applyBorder="1" applyAlignment="1"/>
    <xf numFmtId="0" fontId="7" fillId="0" borderId="4" xfId="1" applyFont="1" applyBorder="1" applyAlignment="1">
      <alignment horizontal="right"/>
    </xf>
    <xf numFmtId="0" fontId="7" fillId="0" borderId="0" xfId="1" applyFont="1" applyBorder="1"/>
    <xf numFmtId="3" fontId="7" fillId="0" borderId="5" xfId="2" applyNumberFormat="1" applyFont="1" applyBorder="1" applyAlignment="1">
      <alignment horizontal="right"/>
    </xf>
    <xf numFmtId="0" fontId="4" fillId="2" borderId="4" xfId="1" applyFont="1" applyFill="1" applyBorder="1" applyAlignment="1">
      <alignment horizontal="left"/>
    </xf>
    <xf numFmtId="0" fontId="7" fillId="0" borderId="5" xfId="1" applyFont="1" applyBorder="1" applyAlignment="1"/>
    <xf numFmtId="0" fontId="4" fillId="3" borderId="4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vertical="center"/>
    </xf>
    <xf numFmtId="3" fontId="4" fillId="3" borderId="5" xfId="2" applyNumberFormat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wrapText="1"/>
    </xf>
    <xf numFmtId="37" fontId="4" fillId="3" borderId="5" xfId="2" applyNumberFormat="1" applyFont="1" applyFill="1" applyBorder="1" applyAlignment="1">
      <alignment horizontal="right"/>
    </xf>
    <xf numFmtId="0" fontId="7" fillId="2" borderId="4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0" xfId="1" applyFont="1" applyFill="1" applyBorder="1" applyAlignment="1"/>
    <xf numFmtId="0" fontId="7" fillId="0" borderId="0" xfId="1" applyFont="1" applyFill="1" applyBorder="1"/>
    <xf numFmtId="3" fontId="7" fillId="0" borderId="5" xfId="2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left"/>
    </xf>
    <xf numFmtId="0" fontId="4" fillId="0" borderId="0" xfId="1" applyFont="1" applyFill="1" applyBorder="1" applyAlignment="1"/>
    <xf numFmtId="3" fontId="4" fillId="0" borderId="5" xfId="2" applyNumberFormat="1" applyFont="1" applyFill="1" applyBorder="1" applyAlignment="1">
      <alignment horizontal="right"/>
    </xf>
    <xf numFmtId="0" fontId="7" fillId="2" borderId="4" xfId="1" applyFont="1" applyFill="1" applyBorder="1" applyAlignment="1"/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/>
    <xf numFmtId="3" fontId="4" fillId="2" borderId="5" xfId="1" applyNumberFormat="1" applyFont="1" applyFill="1" applyBorder="1" applyAlignment="1">
      <alignment horizontal="right"/>
    </xf>
    <xf numFmtId="0" fontId="4" fillId="2" borderId="4" xfId="1" applyFont="1" applyFill="1" applyBorder="1" applyAlignment="1"/>
    <xf numFmtId="3" fontId="4" fillId="2" borderId="5" xfId="2" applyNumberFormat="1" applyFont="1" applyFill="1" applyBorder="1" applyAlignment="1">
      <alignment horizontal="right"/>
    </xf>
    <xf numFmtId="3" fontId="7" fillId="0" borderId="0" xfId="1" applyNumberFormat="1" applyFont="1" applyAlignment="1"/>
    <xf numFmtId="4" fontId="7" fillId="0" borderId="5" xfId="1" applyNumberFormat="1" applyFont="1" applyBorder="1" applyAlignment="1"/>
    <xf numFmtId="0" fontId="7" fillId="0" borderId="6" xfId="1" applyFont="1" applyBorder="1" applyAlignment="1"/>
    <xf numFmtId="0" fontId="7" fillId="0" borderId="7" xfId="1" applyFont="1" applyBorder="1" applyAlignment="1"/>
    <xf numFmtId="0" fontId="7" fillId="0" borderId="8" xfId="1" applyFont="1" applyBorder="1" applyAlignment="1"/>
    <xf numFmtId="0" fontId="7" fillId="0" borderId="1" xfId="1" applyFont="1" applyBorder="1" applyAlignment="1"/>
    <xf numFmtId="0" fontId="7" fillId="0" borderId="2" xfId="1" applyFont="1" applyBorder="1" applyAlignment="1"/>
    <xf numFmtId="164" fontId="7" fillId="0" borderId="3" xfId="1" applyNumberFormat="1" applyFont="1" applyBorder="1" applyAlignment="1"/>
    <xf numFmtId="0" fontId="3" fillId="0" borderId="4" xfId="1" applyFont="1" applyBorder="1" applyAlignment="1">
      <alignment horizontal="left"/>
    </xf>
    <xf numFmtId="0" fontId="3" fillId="0" borderId="0" xfId="1" applyFont="1" applyBorder="1" applyAlignment="1"/>
    <xf numFmtId="165" fontId="3" fillId="0" borderId="0" xfId="2" applyNumberFormat="1" applyFont="1" applyFill="1" applyBorder="1" applyAlignment="1"/>
    <xf numFmtId="10" fontId="3" fillId="0" borderId="0" xfId="2" applyNumberFormat="1" applyFont="1" applyFill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165" fontId="3" fillId="0" borderId="5" xfId="2" applyNumberFormat="1" applyFont="1" applyBorder="1"/>
    <xf numFmtId="0" fontId="6" fillId="0" borderId="0" xfId="1" applyFont="1" applyBorder="1" applyAlignment="1">
      <alignment horizontal="left"/>
    </xf>
    <xf numFmtId="165" fontId="3" fillId="0" borderId="5" xfId="1" applyNumberFormat="1" applyFont="1" applyBorder="1"/>
    <xf numFmtId="0" fontId="6" fillId="0" borderId="4" xfId="1" applyFont="1" applyBorder="1" applyAlignment="1"/>
    <xf numFmtId="0" fontId="6" fillId="0" borderId="0" xfId="1" applyFont="1" applyBorder="1" applyAlignment="1"/>
    <xf numFmtId="165" fontId="6" fillId="0" borderId="0" xfId="2" applyNumberFormat="1" applyFont="1" applyBorder="1" applyAlignment="1"/>
    <xf numFmtId="0" fontId="6" fillId="0" borderId="0" xfId="1" applyFont="1" applyFill="1" applyBorder="1"/>
    <xf numFmtId="0" fontId="6" fillId="0" borderId="0" xfId="1" applyFont="1" applyBorder="1"/>
    <xf numFmtId="165" fontId="6" fillId="0" borderId="0" xfId="2" applyNumberFormat="1" applyFont="1" applyBorder="1" applyAlignment="1">
      <alignment horizontal="left"/>
    </xf>
    <xf numFmtId="0" fontId="6" fillId="0" borderId="0" xfId="0" applyFont="1" applyBorder="1" applyAlignment="1"/>
    <xf numFmtId="0" fontId="3" fillId="0" borderId="6" xfId="1" applyFont="1" applyBorder="1" applyAlignment="1"/>
    <xf numFmtId="0" fontId="3" fillId="0" borderId="7" xfId="1" applyFont="1" applyBorder="1" applyAlignment="1"/>
    <xf numFmtId="165" fontId="3" fillId="0" borderId="7" xfId="2" applyNumberFormat="1" applyFont="1" applyFill="1" applyBorder="1" applyAlignment="1"/>
    <xf numFmtId="10" fontId="3" fillId="0" borderId="7" xfId="2" applyNumberFormat="1" applyFont="1" applyFill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164" fontId="6" fillId="0" borderId="0" xfId="1" applyNumberFormat="1" applyFont="1" applyBorder="1" applyAlignment="1"/>
    <xf numFmtId="0" fontId="3" fillId="0" borderId="0" xfId="1" applyFont="1" applyFill="1" applyAlignment="1"/>
    <xf numFmtId="10" fontId="3" fillId="0" borderId="0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Fill="1" applyBorder="1" applyAlignment="1"/>
    <xf numFmtId="0" fontId="6" fillId="0" borderId="0" xfId="1" applyFont="1" applyFill="1" applyBorder="1" applyAlignment="1"/>
    <xf numFmtId="164" fontId="3" fillId="0" borderId="0" xfId="2" applyNumberFormat="1" applyFont="1" applyFill="1" applyBorder="1" applyAlignment="1">
      <alignment horizontal="center"/>
    </xf>
    <xf numFmtId="0" fontId="3" fillId="0" borderId="0" xfId="1" applyFont="1"/>
    <xf numFmtId="164" fontId="6" fillId="0" borderId="0" xfId="1" applyNumberFormat="1" applyFont="1" applyFill="1" applyBorder="1" applyAlignment="1"/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Alignment="1"/>
    <xf numFmtId="0" fontId="6" fillId="0" borderId="0" xfId="1" applyFont="1" applyFill="1" applyAlignment="1"/>
    <xf numFmtId="0" fontId="9" fillId="0" borderId="0" xfId="3"/>
    <xf numFmtId="0" fontId="3" fillId="0" borderId="4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7" fillId="0" borderId="4" xfId="3" applyFont="1" applyBorder="1" applyAlignment="1">
      <alignment vertical="center"/>
    </xf>
    <xf numFmtId="0" fontId="4" fillId="2" borderId="0" xfId="3" applyFont="1" applyFill="1" applyBorder="1" applyAlignment="1">
      <alignment horizontal="left" vertical="center"/>
    </xf>
    <xf numFmtId="165" fontId="4" fillId="2" borderId="5" xfId="2" applyNumberFormat="1" applyFont="1" applyFill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7" fillId="0" borderId="4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0" fontId="4" fillId="3" borderId="4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vertical="center"/>
    </xf>
    <xf numFmtId="164" fontId="4" fillId="3" borderId="5" xfId="2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7" fillId="0" borderId="0" xfId="3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65" fontId="4" fillId="2" borderId="5" xfId="2" applyNumberFormat="1" applyFont="1" applyFill="1" applyBorder="1" applyAlignment="1">
      <alignment horizontal="center" vertical="center"/>
    </xf>
    <xf numFmtId="0" fontId="7" fillId="0" borderId="0" xfId="3" applyFont="1" applyBorder="1" applyAlignment="1">
      <alignment vertical="center" wrapText="1"/>
    </xf>
    <xf numFmtId="10" fontId="0" fillId="0" borderId="0" xfId="4" applyNumberFormat="1" applyFont="1"/>
    <xf numFmtId="165" fontId="0" fillId="0" borderId="0" xfId="2" applyNumberFormat="1" applyFont="1"/>
    <xf numFmtId="0" fontId="4" fillId="3" borderId="0" xfId="3" applyFont="1" applyFill="1" applyBorder="1" applyAlignment="1">
      <alignment vertical="center" wrapText="1"/>
    </xf>
    <xf numFmtId="37" fontId="7" fillId="0" borderId="5" xfId="2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4" xfId="3" applyFont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165" fontId="4" fillId="3" borderId="5" xfId="2" applyNumberFormat="1" applyFont="1" applyFill="1" applyBorder="1" applyAlignment="1">
      <alignment horizontal="center" vertical="center"/>
    </xf>
    <xf numFmtId="164" fontId="4" fillId="3" borderId="0" xfId="2" applyNumberFormat="1" applyFont="1" applyFill="1" applyBorder="1" applyAlignment="1"/>
    <xf numFmtId="0" fontId="9" fillId="0" borderId="4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3" fillId="0" borderId="6" xfId="3" applyFont="1" applyBorder="1" applyAlignment="1">
      <alignment vertical="center"/>
    </xf>
    <xf numFmtId="0" fontId="3" fillId="0" borderId="7" xfId="3" applyFont="1" applyBorder="1" applyAlignment="1">
      <alignment vertical="center"/>
    </xf>
    <xf numFmtId="165" fontId="3" fillId="0" borderId="8" xfId="3" applyNumberFormat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165" fontId="3" fillId="0" borderId="0" xfId="3" applyNumberFormat="1" applyFont="1" applyFill="1" applyBorder="1" applyAlignment="1">
      <alignment vertical="center"/>
    </xf>
    <xf numFmtId="0" fontId="3" fillId="0" borderId="0" xfId="3" applyFont="1" applyBorder="1" applyAlignment="1"/>
    <xf numFmtId="0" fontId="3" fillId="0" borderId="5" xfId="3" applyFont="1" applyBorder="1" applyAlignment="1">
      <alignment horizontal="right"/>
    </xf>
    <xf numFmtId="0" fontId="3" fillId="0" borderId="5" xfId="3" applyFont="1" applyBorder="1" applyAlignment="1"/>
    <xf numFmtId="0" fontId="8" fillId="0" borderId="0" xfId="3" applyFont="1" applyBorder="1" applyAlignment="1">
      <alignment horizontal="left"/>
    </xf>
    <xf numFmtId="0" fontId="6" fillId="0" borderId="4" xfId="3" applyFont="1" applyBorder="1" applyAlignment="1">
      <alignment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left"/>
    </xf>
    <xf numFmtId="0" fontId="6" fillId="0" borderId="0" xfId="3" applyFont="1" applyBorder="1" applyAlignment="1">
      <alignment vertical="center"/>
    </xf>
    <xf numFmtId="165" fontId="6" fillId="0" borderId="5" xfId="2" applyNumberFormat="1" applyFont="1" applyBorder="1" applyAlignment="1">
      <alignment horizontal="left"/>
    </xf>
    <xf numFmtId="165" fontId="3" fillId="0" borderId="7" xfId="3" applyNumberFormat="1" applyFont="1" applyBorder="1" applyAlignment="1">
      <alignment vertical="center"/>
    </xf>
    <xf numFmtId="0" fontId="3" fillId="0" borderId="8" xfId="3" applyFont="1" applyBorder="1" applyAlignment="1">
      <alignment vertical="center"/>
    </xf>
    <xf numFmtId="41" fontId="9" fillId="0" borderId="0" xfId="5" applyFont="1"/>
    <xf numFmtId="165" fontId="9" fillId="0" borderId="0" xfId="3" applyNumberFormat="1"/>
    <xf numFmtId="0" fontId="7" fillId="0" borderId="0" xfId="1" applyFont="1" applyBorder="1" applyAlignment="1">
      <alignment horizontal="left" wrapText="1"/>
    </xf>
    <xf numFmtId="4" fontId="7" fillId="0" borderId="8" xfId="1" applyNumberFormat="1" applyFont="1" applyBorder="1" applyAlignment="1"/>
    <xf numFmtId="37" fontId="7" fillId="0" borderId="0" xfId="1" applyNumberFormat="1" applyFont="1" applyAlignment="1"/>
    <xf numFmtId="164" fontId="9" fillId="0" borderId="0" xfId="3" applyNumberFormat="1"/>
    <xf numFmtId="0" fontId="6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left"/>
    </xf>
    <xf numFmtId="0" fontId="8" fillId="0" borderId="10" xfId="1" applyFont="1" applyBorder="1" applyAlignment="1">
      <alignment horizontal="left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0" fontId="4" fillId="2" borderId="4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left" vertical="center"/>
    </xf>
    <xf numFmtId="0" fontId="8" fillId="0" borderId="0" xfId="3" applyFont="1" applyBorder="1" applyAlignment="1">
      <alignment horizontal="left"/>
    </xf>
    <xf numFmtId="0" fontId="3" fillId="0" borderId="4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17" fontId="4" fillId="0" borderId="4" xfId="3" applyNumberFormat="1" applyFont="1" applyBorder="1" applyAlignment="1">
      <alignment horizontal="center" vertical="center"/>
    </xf>
    <xf numFmtId="17" fontId="4" fillId="0" borderId="0" xfId="3" applyNumberFormat="1" applyFont="1" applyBorder="1" applyAlignment="1">
      <alignment horizontal="center" vertical="center"/>
    </xf>
    <xf numFmtId="17" fontId="4" fillId="0" borderId="5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</cellXfs>
  <cellStyles count="6">
    <cellStyle name="Millares [0]" xfId="5" builtinId="6"/>
    <cellStyle name="Millares 2" xfId="2"/>
    <cellStyle name="Normal" xfId="0" builtinId="0"/>
    <cellStyle name="Normal 2" xfId="1"/>
    <cellStyle name="Normal 3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177614</xdr:colOff>
      <xdr:row>0</xdr:row>
      <xdr:rowOff>41462</xdr:rowOff>
    </xdr:from>
    <xdr:to>
      <xdr:col>2</xdr:col>
      <xdr:colOff>1187264</xdr:colOff>
      <xdr:row>4</xdr:row>
      <xdr:rowOff>111125</xdr:rowOff>
    </xdr:to>
    <xdr:pic>
      <xdr:nvPicPr>
        <xdr:cNvPr id="2" name="Picture 114" descr="Escudo g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14" y="41462"/>
          <a:ext cx="1787525" cy="1006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1365250</xdr:colOff>
      <xdr:row>0</xdr:row>
      <xdr:rowOff>47625</xdr:rowOff>
    </xdr:from>
    <xdr:to>
      <xdr:col>8</xdr:col>
      <xdr:colOff>2662238</xdr:colOff>
      <xdr:row>4</xdr:row>
      <xdr:rowOff>174625</xdr:rowOff>
    </xdr:to>
    <xdr:pic>
      <xdr:nvPicPr>
        <xdr:cNvPr id="3" name="4 Imagen" descr="C:\Users\edwa06\Desktop\logo edu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47625"/>
          <a:ext cx="1296988" cy="106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66675</xdr:rowOff>
    </xdr:from>
    <xdr:to>
      <xdr:col>1</xdr:col>
      <xdr:colOff>1133475</xdr:colOff>
      <xdr:row>5</xdr:row>
      <xdr:rowOff>19050</xdr:rowOff>
    </xdr:to>
    <xdr:pic>
      <xdr:nvPicPr>
        <xdr:cNvPr id="2" name="Picture 114" descr="Escudo g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7049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0</xdr:row>
      <xdr:rowOff>38100</xdr:rowOff>
    </xdr:from>
    <xdr:to>
      <xdr:col>5</xdr:col>
      <xdr:colOff>4763</xdr:colOff>
      <xdr:row>5</xdr:row>
      <xdr:rowOff>104775</xdr:rowOff>
    </xdr:to>
    <xdr:pic>
      <xdr:nvPicPr>
        <xdr:cNvPr id="3" name="4 Imagen" descr="C:\Users\edwa06\Desktop\logo edu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38100"/>
          <a:ext cx="1295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47</xdr:row>
      <xdr:rowOff>200025</xdr:rowOff>
    </xdr:from>
    <xdr:to>
      <xdr:col>2</xdr:col>
      <xdr:colOff>2657475</xdr:colOff>
      <xdr:row>48</xdr:row>
      <xdr:rowOff>0</xdr:rowOff>
    </xdr:to>
    <xdr:cxnSp macro="">
      <xdr:nvCxnSpPr>
        <xdr:cNvPr id="4" name="2 Conector recto"/>
        <xdr:cNvCxnSpPr/>
      </xdr:nvCxnSpPr>
      <xdr:spPr>
        <a:xfrm flipV="1">
          <a:off x="762000" y="11277600"/>
          <a:ext cx="4410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752475</xdr:colOff>
      <xdr:row>47</xdr:row>
      <xdr:rowOff>180975</xdr:rowOff>
    </xdr:from>
    <xdr:to>
      <xdr:col>2</xdr:col>
      <xdr:colOff>2647950</xdr:colOff>
      <xdr:row>47</xdr:row>
      <xdr:rowOff>190500</xdr:rowOff>
    </xdr:to>
    <xdr:cxnSp macro="">
      <xdr:nvCxnSpPr>
        <xdr:cNvPr id="5" name="6 Conector recto"/>
        <xdr:cNvCxnSpPr/>
      </xdr:nvCxnSpPr>
      <xdr:spPr>
        <a:xfrm flipV="1">
          <a:off x="752475" y="11258550"/>
          <a:ext cx="4410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200025</xdr:rowOff>
    </xdr:from>
    <xdr:to>
      <xdr:col>5</xdr:col>
      <xdr:colOff>57150</xdr:colOff>
      <xdr:row>48</xdr:row>
      <xdr:rowOff>1</xdr:rowOff>
    </xdr:to>
    <xdr:cxnSp macro="">
      <xdr:nvCxnSpPr>
        <xdr:cNvPr id="6" name="7 Conector recto"/>
        <xdr:cNvCxnSpPr/>
      </xdr:nvCxnSpPr>
      <xdr:spPr>
        <a:xfrm flipV="1">
          <a:off x="7772400" y="11277600"/>
          <a:ext cx="3276600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180975</xdr:rowOff>
    </xdr:from>
    <xdr:to>
      <xdr:col>5</xdr:col>
      <xdr:colOff>57150</xdr:colOff>
      <xdr:row>47</xdr:row>
      <xdr:rowOff>190501</xdr:rowOff>
    </xdr:to>
    <xdr:cxnSp macro="">
      <xdr:nvCxnSpPr>
        <xdr:cNvPr id="7" name="9 Conector recto"/>
        <xdr:cNvCxnSpPr/>
      </xdr:nvCxnSpPr>
      <xdr:spPr>
        <a:xfrm flipV="1">
          <a:off x="7772400" y="11258550"/>
          <a:ext cx="3276600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1"/>
  <sheetViews>
    <sheetView tabSelected="1" view="pageBreakPreview" zoomScale="70" zoomScaleNormal="70" zoomScaleSheetLayoutView="70" workbookViewId="0">
      <selection activeCell="C44" sqref="C44"/>
    </sheetView>
  </sheetViews>
  <sheetFormatPr baseColWidth="10" defaultRowHeight="16.5" x14ac:dyDescent="0.25"/>
  <cols>
    <col min="1" max="1" width="4.42578125" style="1" customWidth="1"/>
    <col min="2" max="2" width="11.7109375" style="1" customWidth="1"/>
    <col min="3" max="3" width="52" style="1" customWidth="1"/>
    <col min="4" max="4" width="38" style="97" customWidth="1"/>
    <col min="5" max="5" width="3.7109375" style="97" customWidth="1"/>
    <col min="6" max="6" width="11.7109375" style="1" customWidth="1"/>
    <col min="7" max="7" width="24.5703125" style="1" customWidth="1"/>
    <col min="8" max="8" width="22.7109375" style="103" customWidth="1"/>
    <col min="9" max="9" width="41.5703125" style="103" customWidth="1"/>
    <col min="10" max="10" width="16.28515625" style="1" bestFit="1" customWidth="1"/>
    <col min="11" max="257" width="11.42578125" style="1"/>
    <col min="258" max="258" width="11.7109375" style="1" customWidth="1"/>
    <col min="259" max="259" width="52" style="1" customWidth="1"/>
    <col min="260" max="260" width="47.140625" style="1" customWidth="1"/>
    <col min="261" max="261" width="3.7109375" style="1" customWidth="1"/>
    <col min="262" max="262" width="11.7109375" style="1" customWidth="1"/>
    <col min="263" max="263" width="20.42578125" style="1" customWidth="1"/>
    <col min="264" max="264" width="22.7109375" style="1" customWidth="1"/>
    <col min="265" max="265" width="57.28515625" style="1" customWidth="1"/>
    <col min="266" max="513" width="11.42578125" style="1"/>
    <col min="514" max="514" width="11.7109375" style="1" customWidth="1"/>
    <col min="515" max="515" width="52" style="1" customWidth="1"/>
    <col min="516" max="516" width="47.140625" style="1" customWidth="1"/>
    <col min="517" max="517" width="3.7109375" style="1" customWidth="1"/>
    <col min="518" max="518" width="11.7109375" style="1" customWidth="1"/>
    <col min="519" max="519" width="20.42578125" style="1" customWidth="1"/>
    <col min="520" max="520" width="22.7109375" style="1" customWidth="1"/>
    <col min="521" max="521" width="57.28515625" style="1" customWidth="1"/>
    <col min="522" max="769" width="11.42578125" style="1"/>
    <col min="770" max="770" width="11.7109375" style="1" customWidth="1"/>
    <col min="771" max="771" width="52" style="1" customWidth="1"/>
    <col min="772" max="772" width="47.140625" style="1" customWidth="1"/>
    <col min="773" max="773" width="3.7109375" style="1" customWidth="1"/>
    <col min="774" max="774" width="11.7109375" style="1" customWidth="1"/>
    <col min="775" max="775" width="20.42578125" style="1" customWidth="1"/>
    <col min="776" max="776" width="22.7109375" style="1" customWidth="1"/>
    <col min="777" max="777" width="57.28515625" style="1" customWidth="1"/>
    <col min="778" max="1025" width="11.42578125" style="1"/>
    <col min="1026" max="1026" width="11.7109375" style="1" customWidth="1"/>
    <col min="1027" max="1027" width="52" style="1" customWidth="1"/>
    <col min="1028" max="1028" width="47.140625" style="1" customWidth="1"/>
    <col min="1029" max="1029" width="3.7109375" style="1" customWidth="1"/>
    <col min="1030" max="1030" width="11.7109375" style="1" customWidth="1"/>
    <col min="1031" max="1031" width="20.42578125" style="1" customWidth="1"/>
    <col min="1032" max="1032" width="22.7109375" style="1" customWidth="1"/>
    <col min="1033" max="1033" width="57.28515625" style="1" customWidth="1"/>
    <col min="1034" max="1281" width="11.42578125" style="1"/>
    <col min="1282" max="1282" width="11.7109375" style="1" customWidth="1"/>
    <col min="1283" max="1283" width="52" style="1" customWidth="1"/>
    <col min="1284" max="1284" width="47.140625" style="1" customWidth="1"/>
    <col min="1285" max="1285" width="3.7109375" style="1" customWidth="1"/>
    <col min="1286" max="1286" width="11.7109375" style="1" customWidth="1"/>
    <col min="1287" max="1287" width="20.42578125" style="1" customWidth="1"/>
    <col min="1288" max="1288" width="22.7109375" style="1" customWidth="1"/>
    <col min="1289" max="1289" width="57.28515625" style="1" customWidth="1"/>
    <col min="1290" max="1537" width="11.42578125" style="1"/>
    <col min="1538" max="1538" width="11.7109375" style="1" customWidth="1"/>
    <col min="1539" max="1539" width="52" style="1" customWidth="1"/>
    <col min="1540" max="1540" width="47.140625" style="1" customWidth="1"/>
    <col min="1541" max="1541" width="3.7109375" style="1" customWidth="1"/>
    <col min="1542" max="1542" width="11.7109375" style="1" customWidth="1"/>
    <col min="1543" max="1543" width="20.42578125" style="1" customWidth="1"/>
    <col min="1544" max="1544" width="22.7109375" style="1" customWidth="1"/>
    <col min="1545" max="1545" width="57.28515625" style="1" customWidth="1"/>
    <col min="1546" max="1793" width="11.42578125" style="1"/>
    <col min="1794" max="1794" width="11.7109375" style="1" customWidth="1"/>
    <col min="1795" max="1795" width="52" style="1" customWidth="1"/>
    <col min="1796" max="1796" width="47.140625" style="1" customWidth="1"/>
    <col min="1797" max="1797" width="3.7109375" style="1" customWidth="1"/>
    <col min="1798" max="1798" width="11.7109375" style="1" customWidth="1"/>
    <col min="1799" max="1799" width="20.42578125" style="1" customWidth="1"/>
    <col min="1800" max="1800" width="22.7109375" style="1" customWidth="1"/>
    <col min="1801" max="1801" width="57.28515625" style="1" customWidth="1"/>
    <col min="1802" max="2049" width="11.42578125" style="1"/>
    <col min="2050" max="2050" width="11.7109375" style="1" customWidth="1"/>
    <col min="2051" max="2051" width="52" style="1" customWidth="1"/>
    <col min="2052" max="2052" width="47.140625" style="1" customWidth="1"/>
    <col min="2053" max="2053" width="3.7109375" style="1" customWidth="1"/>
    <col min="2054" max="2054" width="11.7109375" style="1" customWidth="1"/>
    <col min="2055" max="2055" width="20.42578125" style="1" customWidth="1"/>
    <col min="2056" max="2056" width="22.7109375" style="1" customWidth="1"/>
    <col min="2057" max="2057" width="57.28515625" style="1" customWidth="1"/>
    <col min="2058" max="2305" width="11.42578125" style="1"/>
    <col min="2306" max="2306" width="11.7109375" style="1" customWidth="1"/>
    <col min="2307" max="2307" width="52" style="1" customWidth="1"/>
    <col min="2308" max="2308" width="47.140625" style="1" customWidth="1"/>
    <col min="2309" max="2309" width="3.7109375" style="1" customWidth="1"/>
    <col min="2310" max="2310" width="11.7109375" style="1" customWidth="1"/>
    <col min="2311" max="2311" width="20.42578125" style="1" customWidth="1"/>
    <col min="2312" max="2312" width="22.7109375" style="1" customWidth="1"/>
    <col min="2313" max="2313" width="57.28515625" style="1" customWidth="1"/>
    <col min="2314" max="2561" width="11.42578125" style="1"/>
    <col min="2562" max="2562" width="11.7109375" style="1" customWidth="1"/>
    <col min="2563" max="2563" width="52" style="1" customWidth="1"/>
    <col min="2564" max="2564" width="47.140625" style="1" customWidth="1"/>
    <col min="2565" max="2565" width="3.7109375" style="1" customWidth="1"/>
    <col min="2566" max="2566" width="11.7109375" style="1" customWidth="1"/>
    <col min="2567" max="2567" width="20.42578125" style="1" customWidth="1"/>
    <col min="2568" max="2568" width="22.7109375" style="1" customWidth="1"/>
    <col min="2569" max="2569" width="57.28515625" style="1" customWidth="1"/>
    <col min="2570" max="2817" width="11.42578125" style="1"/>
    <col min="2818" max="2818" width="11.7109375" style="1" customWidth="1"/>
    <col min="2819" max="2819" width="52" style="1" customWidth="1"/>
    <col min="2820" max="2820" width="47.140625" style="1" customWidth="1"/>
    <col min="2821" max="2821" width="3.7109375" style="1" customWidth="1"/>
    <col min="2822" max="2822" width="11.7109375" style="1" customWidth="1"/>
    <col min="2823" max="2823" width="20.42578125" style="1" customWidth="1"/>
    <col min="2824" max="2824" width="22.7109375" style="1" customWidth="1"/>
    <col min="2825" max="2825" width="57.28515625" style="1" customWidth="1"/>
    <col min="2826" max="3073" width="11.42578125" style="1"/>
    <col min="3074" max="3074" width="11.7109375" style="1" customWidth="1"/>
    <col min="3075" max="3075" width="52" style="1" customWidth="1"/>
    <col min="3076" max="3076" width="47.140625" style="1" customWidth="1"/>
    <col min="3077" max="3077" width="3.7109375" style="1" customWidth="1"/>
    <col min="3078" max="3078" width="11.7109375" style="1" customWidth="1"/>
    <col min="3079" max="3079" width="20.42578125" style="1" customWidth="1"/>
    <col min="3080" max="3080" width="22.7109375" style="1" customWidth="1"/>
    <col min="3081" max="3081" width="57.28515625" style="1" customWidth="1"/>
    <col min="3082" max="3329" width="11.42578125" style="1"/>
    <col min="3330" max="3330" width="11.7109375" style="1" customWidth="1"/>
    <col min="3331" max="3331" width="52" style="1" customWidth="1"/>
    <col min="3332" max="3332" width="47.140625" style="1" customWidth="1"/>
    <col min="3333" max="3333" width="3.7109375" style="1" customWidth="1"/>
    <col min="3334" max="3334" width="11.7109375" style="1" customWidth="1"/>
    <col min="3335" max="3335" width="20.42578125" style="1" customWidth="1"/>
    <col min="3336" max="3336" width="22.7109375" style="1" customWidth="1"/>
    <col min="3337" max="3337" width="57.28515625" style="1" customWidth="1"/>
    <col min="3338" max="3585" width="11.42578125" style="1"/>
    <col min="3586" max="3586" width="11.7109375" style="1" customWidth="1"/>
    <col min="3587" max="3587" width="52" style="1" customWidth="1"/>
    <col min="3588" max="3588" width="47.140625" style="1" customWidth="1"/>
    <col min="3589" max="3589" width="3.7109375" style="1" customWidth="1"/>
    <col min="3590" max="3590" width="11.7109375" style="1" customWidth="1"/>
    <col min="3591" max="3591" width="20.42578125" style="1" customWidth="1"/>
    <col min="3592" max="3592" width="22.7109375" style="1" customWidth="1"/>
    <col min="3593" max="3593" width="57.28515625" style="1" customWidth="1"/>
    <col min="3594" max="3841" width="11.42578125" style="1"/>
    <col min="3842" max="3842" width="11.7109375" style="1" customWidth="1"/>
    <col min="3843" max="3843" width="52" style="1" customWidth="1"/>
    <col min="3844" max="3844" width="47.140625" style="1" customWidth="1"/>
    <col min="3845" max="3845" width="3.7109375" style="1" customWidth="1"/>
    <col min="3846" max="3846" width="11.7109375" style="1" customWidth="1"/>
    <col min="3847" max="3847" width="20.42578125" style="1" customWidth="1"/>
    <col min="3848" max="3848" width="22.7109375" style="1" customWidth="1"/>
    <col min="3849" max="3849" width="57.28515625" style="1" customWidth="1"/>
    <col min="3850" max="4097" width="11.42578125" style="1"/>
    <col min="4098" max="4098" width="11.7109375" style="1" customWidth="1"/>
    <col min="4099" max="4099" width="52" style="1" customWidth="1"/>
    <col min="4100" max="4100" width="47.140625" style="1" customWidth="1"/>
    <col min="4101" max="4101" width="3.7109375" style="1" customWidth="1"/>
    <col min="4102" max="4102" width="11.7109375" style="1" customWidth="1"/>
    <col min="4103" max="4103" width="20.42578125" style="1" customWidth="1"/>
    <col min="4104" max="4104" width="22.7109375" style="1" customWidth="1"/>
    <col min="4105" max="4105" width="57.28515625" style="1" customWidth="1"/>
    <col min="4106" max="4353" width="11.42578125" style="1"/>
    <col min="4354" max="4354" width="11.7109375" style="1" customWidth="1"/>
    <col min="4355" max="4355" width="52" style="1" customWidth="1"/>
    <col min="4356" max="4356" width="47.140625" style="1" customWidth="1"/>
    <col min="4357" max="4357" width="3.7109375" style="1" customWidth="1"/>
    <col min="4358" max="4358" width="11.7109375" style="1" customWidth="1"/>
    <col min="4359" max="4359" width="20.42578125" style="1" customWidth="1"/>
    <col min="4360" max="4360" width="22.7109375" style="1" customWidth="1"/>
    <col min="4361" max="4361" width="57.28515625" style="1" customWidth="1"/>
    <col min="4362" max="4609" width="11.42578125" style="1"/>
    <col min="4610" max="4610" width="11.7109375" style="1" customWidth="1"/>
    <col min="4611" max="4611" width="52" style="1" customWidth="1"/>
    <col min="4612" max="4612" width="47.140625" style="1" customWidth="1"/>
    <col min="4613" max="4613" width="3.7109375" style="1" customWidth="1"/>
    <col min="4614" max="4614" width="11.7109375" style="1" customWidth="1"/>
    <col min="4615" max="4615" width="20.42578125" style="1" customWidth="1"/>
    <col min="4616" max="4616" width="22.7109375" style="1" customWidth="1"/>
    <col min="4617" max="4617" width="57.28515625" style="1" customWidth="1"/>
    <col min="4618" max="4865" width="11.42578125" style="1"/>
    <col min="4866" max="4866" width="11.7109375" style="1" customWidth="1"/>
    <col min="4867" max="4867" width="52" style="1" customWidth="1"/>
    <col min="4868" max="4868" width="47.140625" style="1" customWidth="1"/>
    <col min="4869" max="4869" width="3.7109375" style="1" customWidth="1"/>
    <col min="4870" max="4870" width="11.7109375" style="1" customWidth="1"/>
    <col min="4871" max="4871" width="20.42578125" style="1" customWidth="1"/>
    <col min="4872" max="4872" width="22.7109375" style="1" customWidth="1"/>
    <col min="4873" max="4873" width="57.28515625" style="1" customWidth="1"/>
    <col min="4874" max="5121" width="11.42578125" style="1"/>
    <col min="5122" max="5122" width="11.7109375" style="1" customWidth="1"/>
    <col min="5123" max="5123" width="52" style="1" customWidth="1"/>
    <col min="5124" max="5124" width="47.140625" style="1" customWidth="1"/>
    <col min="5125" max="5125" width="3.7109375" style="1" customWidth="1"/>
    <col min="5126" max="5126" width="11.7109375" style="1" customWidth="1"/>
    <col min="5127" max="5127" width="20.42578125" style="1" customWidth="1"/>
    <col min="5128" max="5128" width="22.7109375" style="1" customWidth="1"/>
    <col min="5129" max="5129" width="57.28515625" style="1" customWidth="1"/>
    <col min="5130" max="5377" width="11.42578125" style="1"/>
    <col min="5378" max="5378" width="11.7109375" style="1" customWidth="1"/>
    <col min="5379" max="5379" width="52" style="1" customWidth="1"/>
    <col min="5380" max="5380" width="47.140625" style="1" customWidth="1"/>
    <col min="5381" max="5381" width="3.7109375" style="1" customWidth="1"/>
    <col min="5382" max="5382" width="11.7109375" style="1" customWidth="1"/>
    <col min="5383" max="5383" width="20.42578125" style="1" customWidth="1"/>
    <col min="5384" max="5384" width="22.7109375" style="1" customWidth="1"/>
    <col min="5385" max="5385" width="57.28515625" style="1" customWidth="1"/>
    <col min="5386" max="5633" width="11.42578125" style="1"/>
    <col min="5634" max="5634" width="11.7109375" style="1" customWidth="1"/>
    <col min="5635" max="5635" width="52" style="1" customWidth="1"/>
    <col min="5636" max="5636" width="47.140625" style="1" customWidth="1"/>
    <col min="5637" max="5637" width="3.7109375" style="1" customWidth="1"/>
    <col min="5638" max="5638" width="11.7109375" style="1" customWidth="1"/>
    <col min="5639" max="5639" width="20.42578125" style="1" customWidth="1"/>
    <col min="5640" max="5640" width="22.7109375" style="1" customWidth="1"/>
    <col min="5641" max="5641" width="57.28515625" style="1" customWidth="1"/>
    <col min="5642" max="5889" width="11.42578125" style="1"/>
    <col min="5890" max="5890" width="11.7109375" style="1" customWidth="1"/>
    <col min="5891" max="5891" width="52" style="1" customWidth="1"/>
    <col min="5892" max="5892" width="47.140625" style="1" customWidth="1"/>
    <col min="5893" max="5893" width="3.7109375" style="1" customWidth="1"/>
    <col min="5894" max="5894" width="11.7109375" style="1" customWidth="1"/>
    <col min="5895" max="5895" width="20.42578125" style="1" customWidth="1"/>
    <col min="5896" max="5896" width="22.7109375" style="1" customWidth="1"/>
    <col min="5897" max="5897" width="57.28515625" style="1" customWidth="1"/>
    <col min="5898" max="6145" width="11.42578125" style="1"/>
    <col min="6146" max="6146" width="11.7109375" style="1" customWidth="1"/>
    <col min="6147" max="6147" width="52" style="1" customWidth="1"/>
    <col min="6148" max="6148" width="47.140625" style="1" customWidth="1"/>
    <col min="6149" max="6149" width="3.7109375" style="1" customWidth="1"/>
    <col min="6150" max="6150" width="11.7109375" style="1" customWidth="1"/>
    <col min="6151" max="6151" width="20.42578125" style="1" customWidth="1"/>
    <col min="6152" max="6152" width="22.7109375" style="1" customWidth="1"/>
    <col min="6153" max="6153" width="57.28515625" style="1" customWidth="1"/>
    <col min="6154" max="6401" width="11.42578125" style="1"/>
    <col min="6402" max="6402" width="11.7109375" style="1" customWidth="1"/>
    <col min="6403" max="6403" width="52" style="1" customWidth="1"/>
    <col min="6404" max="6404" width="47.140625" style="1" customWidth="1"/>
    <col min="6405" max="6405" width="3.7109375" style="1" customWidth="1"/>
    <col min="6406" max="6406" width="11.7109375" style="1" customWidth="1"/>
    <col min="6407" max="6407" width="20.42578125" style="1" customWidth="1"/>
    <col min="6408" max="6408" width="22.7109375" style="1" customWidth="1"/>
    <col min="6409" max="6409" width="57.28515625" style="1" customWidth="1"/>
    <col min="6410" max="6657" width="11.42578125" style="1"/>
    <col min="6658" max="6658" width="11.7109375" style="1" customWidth="1"/>
    <col min="6659" max="6659" width="52" style="1" customWidth="1"/>
    <col min="6660" max="6660" width="47.140625" style="1" customWidth="1"/>
    <col min="6661" max="6661" width="3.7109375" style="1" customWidth="1"/>
    <col min="6662" max="6662" width="11.7109375" style="1" customWidth="1"/>
    <col min="6663" max="6663" width="20.42578125" style="1" customWidth="1"/>
    <col min="6664" max="6664" width="22.7109375" style="1" customWidth="1"/>
    <col min="6665" max="6665" width="57.28515625" style="1" customWidth="1"/>
    <col min="6666" max="6913" width="11.42578125" style="1"/>
    <col min="6914" max="6914" width="11.7109375" style="1" customWidth="1"/>
    <col min="6915" max="6915" width="52" style="1" customWidth="1"/>
    <col min="6916" max="6916" width="47.140625" style="1" customWidth="1"/>
    <col min="6917" max="6917" width="3.7109375" style="1" customWidth="1"/>
    <col min="6918" max="6918" width="11.7109375" style="1" customWidth="1"/>
    <col min="6919" max="6919" width="20.42578125" style="1" customWidth="1"/>
    <col min="6920" max="6920" width="22.7109375" style="1" customWidth="1"/>
    <col min="6921" max="6921" width="57.28515625" style="1" customWidth="1"/>
    <col min="6922" max="7169" width="11.42578125" style="1"/>
    <col min="7170" max="7170" width="11.7109375" style="1" customWidth="1"/>
    <col min="7171" max="7171" width="52" style="1" customWidth="1"/>
    <col min="7172" max="7172" width="47.140625" style="1" customWidth="1"/>
    <col min="7173" max="7173" width="3.7109375" style="1" customWidth="1"/>
    <col min="7174" max="7174" width="11.7109375" style="1" customWidth="1"/>
    <col min="7175" max="7175" width="20.42578125" style="1" customWidth="1"/>
    <col min="7176" max="7176" width="22.7109375" style="1" customWidth="1"/>
    <col min="7177" max="7177" width="57.28515625" style="1" customWidth="1"/>
    <col min="7178" max="7425" width="11.42578125" style="1"/>
    <col min="7426" max="7426" width="11.7109375" style="1" customWidth="1"/>
    <col min="7427" max="7427" width="52" style="1" customWidth="1"/>
    <col min="7428" max="7428" width="47.140625" style="1" customWidth="1"/>
    <col min="7429" max="7429" width="3.7109375" style="1" customWidth="1"/>
    <col min="7430" max="7430" width="11.7109375" style="1" customWidth="1"/>
    <col min="7431" max="7431" width="20.42578125" style="1" customWidth="1"/>
    <col min="7432" max="7432" width="22.7109375" style="1" customWidth="1"/>
    <col min="7433" max="7433" width="57.28515625" style="1" customWidth="1"/>
    <col min="7434" max="7681" width="11.42578125" style="1"/>
    <col min="7682" max="7682" width="11.7109375" style="1" customWidth="1"/>
    <col min="7683" max="7683" width="52" style="1" customWidth="1"/>
    <col min="7684" max="7684" width="47.140625" style="1" customWidth="1"/>
    <col min="7685" max="7685" width="3.7109375" style="1" customWidth="1"/>
    <col min="7686" max="7686" width="11.7109375" style="1" customWidth="1"/>
    <col min="7687" max="7687" width="20.42578125" style="1" customWidth="1"/>
    <col min="7688" max="7688" width="22.7109375" style="1" customWidth="1"/>
    <col min="7689" max="7689" width="57.28515625" style="1" customWidth="1"/>
    <col min="7690" max="7937" width="11.42578125" style="1"/>
    <col min="7938" max="7938" width="11.7109375" style="1" customWidth="1"/>
    <col min="7939" max="7939" width="52" style="1" customWidth="1"/>
    <col min="7940" max="7940" width="47.140625" style="1" customWidth="1"/>
    <col min="7941" max="7941" width="3.7109375" style="1" customWidth="1"/>
    <col min="7942" max="7942" width="11.7109375" style="1" customWidth="1"/>
    <col min="7943" max="7943" width="20.42578125" style="1" customWidth="1"/>
    <col min="7944" max="7944" width="22.7109375" style="1" customWidth="1"/>
    <col min="7945" max="7945" width="57.28515625" style="1" customWidth="1"/>
    <col min="7946" max="8193" width="11.42578125" style="1"/>
    <col min="8194" max="8194" width="11.7109375" style="1" customWidth="1"/>
    <col min="8195" max="8195" width="52" style="1" customWidth="1"/>
    <col min="8196" max="8196" width="47.140625" style="1" customWidth="1"/>
    <col min="8197" max="8197" width="3.7109375" style="1" customWidth="1"/>
    <col min="8198" max="8198" width="11.7109375" style="1" customWidth="1"/>
    <col min="8199" max="8199" width="20.42578125" style="1" customWidth="1"/>
    <col min="8200" max="8200" width="22.7109375" style="1" customWidth="1"/>
    <col min="8201" max="8201" width="57.28515625" style="1" customWidth="1"/>
    <col min="8202" max="8449" width="11.42578125" style="1"/>
    <col min="8450" max="8450" width="11.7109375" style="1" customWidth="1"/>
    <col min="8451" max="8451" width="52" style="1" customWidth="1"/>
    <col min="8452" max="8452" width="47.140625" style="1" customWidth="1"/>
    <col min="8453" max="8453" width="3.7109375" style="1" customWidth="1"/>
    <col min="8454" max="8454" width="11.7109375" style="1" customWidth="1"/>
    <col min="8455" max="8455" width="20.42578125" style="1" customWidth="1"/>
    <col min="8456" max="8456" width="22.7109375" style="1" customWidth="1"/>
    <col min="8457" max="8457" width="57.28515625" style="1" customWidth="1"/>
    <col min="8458" max="8705" width="11.42578125" style="1"/>
    <col min="8706" max="8706" width="11.7109375" style="1" customWidth="1"/>
    <col min="8707" max="8707" width="52" style="1" customWidth="1"/>
    <col min="8708" max="8708" width="47.140625" style="1" customWidth="1"/>
    <col min="8709" max="8709" width="3.7109375" style="1" customWidth="1"/>
    <col min="8710" max="8710" width="11.7109375" style="1" customWidth="1"/>
    <col min="8711" max="8711" width="20.42578125" style="1" customWidth="1"/>
    <col min="8712" max="8712" width="22.7109375" style="1" customWidth="1"/>
    <col min="8713" max="8713" width="57.28515625" style="1" customWidth="1"/>
    <col min="8714" max="8961" width="11.42578125" style="1"/>
    <col min="8962" max="8962" width="11.7109375" style="1" customWidth="1"/>
    <col min="8963" max="8963" width="52" style="1" customWidth="1"/>
    <col min="8964" max="8964" width="47.140625" style="1" customWidth="1"/>
    <col min="8965" max="8965" width="3.7109375" style="1" customWidth="1"/>
    <col min="8966" max="8966" width="11.7109375" style="1" customWidth="1"/>
    <col min="8967" max="8967" width="20.42578125" style="1" customWidth="1"/>
    <col min="8968" max="8968" width="22.7109375" style="1" customWidth="1"/>
    <col min="8969" max="8969" width="57.28515625" style="1" customWidth="1"/>
    <col min="8970" max="9217" width="11.42578125" style="1"/>
    <col min="9218" max="9218" width="11.7109375" style="1" customWidth="1"/>
    <col min="9219" max="9219" width="52" style="1" customWidth="1"/>
    <col min="9220" max="9220" width="47.140625" style="1" customWidth="1"/>
    <col min="9221" max="9221" width="3.7109375" style="1" customWidth="1"/>
    <col min="9222" max="9222" width="11.7109375" style="1" customWidth="1"/>
    <col min="9223" max="9223" width="20.42578125" style="1" customWidth="1"/>
    <col min="9224" max="9224" width="22.7109375" style="1" customWidth="1"/>
    <col min="9225" max="9225" width="57.28515625" style="1" customWidth="1"/>
    <col min="9226" max="9473" width="11.42578125" style="1"/>
    <col min="9474" max="9474" width="11.7109375" style="1" customWidth="1"/>
    <col min="9475" max="9475" width="52" style="1" customWidth="1"/>
    <col min="9476" max="9476" width="47.140625" style="1" customWidth="1"/>
    <col min="9477" max="9477" width="3.7109375" style="1" customWidth="1"/>
    <col min="9478" max="9478" width="11.7109375" style="1" customWidth="1"/>
    <col min="9479" max="9479" width="20.42578125" style="1" customWidth="1"/>
    <col min="9480" max="9480" width="22.7109375" style="1" customWidth="1"/>
    <col min="9481" max="9481" width="57.28515625" style="1" customWidth="1"/>
    <col min="9482" max="9729" width="11.42578125" style="1"/>
    <col min="9730" max="9730" width="11.7109375" style="1" customWidth="1"/>
    <col min="9731" max="9731" width="52" style="1" customWidth="1"/>
    <col min="9732" max="9732" width="47.140625" style="1" customWidth="1"/>
    <col min="9733" max="9733" width="3.7109375" style="1" customWidth="1"/>
    <col min="9734" max="9734" width="11.7109375" style="1" customWidth="1"/>
    <col min="9735" max="9735" width="20.42578125" style="1" customWidth="1"/>
    <col min="9736" max="9736" width="22.7109375" style="1" customWidth="1"/>
    <col min="9737" max="9737" width="57.28515625" style="1" customWidth="1"/>
    <col min="9738" max="9985" width="11.42578125" style="1"/>
    <col min="9986" max="9986" width="11.7109375" style="1" customWidth="1"/>
    <col min="9987" max="9987" width="52" style="1" customWidth="1"/>
    <col min="9988" max="9988" width="47.140625" style="1" customWidth="1"/>
    <col min="9989" max="9989" width="3.7109375" style="1" customWidth="1"/>
    <col min="9990" max="9990" width="11.7109375" style="1" customWidth="1"/>
    <col min="9991" max="9991" width="20.42578125" style="1" customWidth="1"/>
    <col min="9992" max="9992" width="22.7109375" style="1" customWidth="1"/>
    <col min="9993" max="9993" width="57.28515625" style="1" customWidth="1"/>
    <col min="9994" max="10241" width="11.42578125" style="1"/>
    <col min="10242" max="10242" width="11.7109375" style="1" customWidth="1"/>
    <col min="10243" max="10243" width="52" style="1" customWidth="1"/>
    <col min="10244" max="10244" width="47.140625" style="1" customWidth="1"/>
    <col min="10245" max="10245" width="3.7109375" style="1" customWidth="1"/>
    <col min="10246" max="10246" width="11.7109375" style="1" customWidth="1"/>
    <col min="10247" max="10247" width="20.42578125" style="1" customWidth="1"/>
    <col min="10248" max="10248" width="22.7109375" style="1" customWidth="1"/>
    <col min="10249" max="10249" width="57.28515625" style="1" customWidth="1"/>
    <col min="10250" max="10497" width="11.42578125" style="1"/>
    <col min="10498" max="10498" width="11.7109375" style="1" customWidth="1"/>
    <col min="10499" max="10499" width="52" style="1" customWidth="1"/>
    <col min="10500" max="10500" width="47.140625" style="1" customWidth="1"/>
    <col min="10501" max="10501" width="3.7109375" style="1" customWidth="1"/>
    <col min="10502" max="10502" width="11.7109375" style="1" customWidth="1"/>
    <col min="10503" max="10503" width="20.42578125" style="1" customWidth="1"/>
    <col min="10504" max="10504" width="22.7109375" style="1" customWidth="1"/>
    <col min="10505" max="10505" width="57.28515625" style="1" customWidth="1"/>
    <col min="10506" max="10753" width="11.42578125" style="1"/>
    <col min="10754" max="10754" width="11.7109375" style="1" customWidth="1"/>
    <col min="10755" max="10755" width="52" style="1" customWidth="1"/>
    <col min="10756" max="10756" width="47.140625" style="1" customWidth="1"/>
    <col min="10757" max="10757" width="3.7109375" style="1" customWidth="1"/>
    <col min="10758" max="10758" width="11.7109375" style="1" customWidth="1"/>
    <col min="10759" max="10759" width="20.42578125" style="1" customWidth="1"/>
    <col min="10760" max="10760" width="22.7109375" style="1" customWidth="1"/>
    <col min="10761" max="10761" width="57.28515625" style="1" customWidth="1"/>
    <col min="10762" max="11009" width="11.42578125" style="1"/>
    <col min="11010" max="11010" width="11.7109375" style="1" customWidth="1"/>
    <col min="11011" max="11011" width="52" style="1" customWidth="1"/>
    <col min="11012" max="11012" width="47.140625" style="1" customWidth="1"/>
    <col min="11013" max="11013" width="3.7109375" style="1" customWidth="1"/>
    <col min="11014" max="11014" width="11.7109375" style="1" customWidth="1"/>
    <col min="11015" max="11015" width="20.42578125" style="1" customWidth="1"/>
    <col min="11016" max="11016" width="22.7109375" style="1" customWidth="1"/>
    <col min="11017" max="11017" width="57.28515625" style="1" customWidth="1"/>
    <col min="11018" max="11265" width="11.42578125" style="1"/>
    <col min="11266" max="11266" width="11.7109375" style="1" customWidth="1"/>
    <col min="11267" max="11267" width="52" style="1" customWidth="1"/>
    <col min="11268" max="11268" width="47.140625" style="1" customWidth="1"/>
    <col min="11269" max="11269" width="3.7109375" style="1" customWidth="1"/>
    <col min="11270" max="11270" width="11.7109375" style="1" customWidth="1"/>
    <col min="11271" max="11271" width="20.42578125" style="1" customWidth="1"/>
    <col min="11272" max="11272" width="22.7109375" style="1" customWidth="1"/>
    <col min="11273" max="11273" width="57.28515625" style="1" customWidth="1"/>
    <col min="11274" max="11521" width="11.42578125" style="1"/>
    <col min="11522" max="11522" width="11.7109375" style="1" customWidth="1"/>
    <col min="11523" max="11523" width="52" style="1" customWidth="1"/>
    <col min="11524" max="11524" width="47.140625" style="1" customWidth="1"/>
    <col min="11525" max="11525" width="3.7109375" style="1" customWidth="1"/>
    <col min="11526" max="11526" width="11.7109375" style="1" customWidth="1"/>
    <col min="11527" max="11527" width="20.42578125" style="1" customWidth="1"/>
    <col min="11528" max="11528" width="22.7109375" style="1" customWidth="1"/>
    <col min="11529" max="11529" width="57.28515625" style="1" customWidth="1"/>
    <col min="11530" max="11777" width="11.42578125" style="1"/>
    <col min="11778" max="11778" width="11.7109375" style="1" customWidth="1"/>
    <col min="11779" max="11779" width="52" style="1" customWidth="1"/>
    <col min="11780" max="11780" width="47.140625" style="1" customWidth="1"/>
    <col min="11781" max="11781" width="3.7109375" style="1" customWidth="1"/>
    <col min="11782" max="11782" width="11.7109375" style="1" customWidth="1"/>
    <col min="11783" max="11783" width="20.42578125" style="1" customWidth="1"/>
    <col min="11784" max="11784" width="22.7109375" style="1" customWidth="1"/>
    <col min="11785" max="11785" width="57.28515625" style="1" customWidth="1"/>
    <col min="11786" max="12033" width="11.42578125" style="1"/>
    <col min="12034" max="12034" width="11.7109375" style="1" customWidth="1"/>
    <col min="12035" max="12035" width="52" style="1" customWidth="1"/>
    <col min="12036" max="12036" width="47.140625" style="1" customWidth="1"/>
    <col min="12037" max="12037" width="3.7109375" style="1" customWidth="1"/>
    <col min="12038" max="12038" width="11.7109375" style="1" customWidth="1"/>
    <col min="12039" max="12039" width="20.42578125" style="1" customWidth="1"/>
    <col min="12040" max="12040" width="22.7109375" style="1" customWidth="1"/>
    <col min="12041" max="12041" width="57.28515625" style="1" customWidth="1"/>
    <col min="12042" max="12289" width="11.42578125" style="1"/>
    <col min="12290" max="12290" width="11.7109375" style="1" customWidth="1"/>
    <col min="12291" max="12291" width="52" style="1" customWidth="1"/>
    <col min="12292" max="12292" width="47.140625" style="1" customWidth="1"/>
    <col min="12293" max="12293" width="3.7109375" style="1" customWidth="1"/>
    <col min="12294" max="12294" width="11.7109375" style="1" customWidth="1"/>
    <col min="12295" max="12295" width="20.42578125" style="1" customWidth="1"/>
    <col min="12296" max="12296" width="22.7109375" style="1" customWidth="1"/>
    <col min="12297" max="12297" width="57.28515625" style="1" customWidth="1"/>
    <col min="12298" max="12545" width="11.42578125" style="1"/>
    <col min="12546" max="12546" width="11.7109375" style="1" customWidth="1"/>
    <col min="12547" max="12547" width="52" style="1" customWidth="1"/>
    <col min="12548" max="12548" width="47.140625" style="1" customWidth="1"/>
    <col min="12549" max="12549" width="3.7109375" style="1" customWidth="1"/>
    <col min="12550" max="12550" width="11.7109375" style="1" customWidth="1"/>
    <col min="12551" max="12551" width="20.42578125" style="1" customWidth="1"/>
    <col min="12552" max="12552" width="22.7109375" style="1" customWidth="1"/>
    <col min="12553" max="12553" width="57.28515625" style="1" customWidth="1"/>
    <col min="12554" max="12801" width="11.42578125" style="1"/>
    <col min="12802" max="12802" width="11.7109375" style="1" customWidth="1"/>
    <col min="12803" max="12803" width="52" style="1" customWidth="1"/>
    <col min="12804" max="12804" width="47.140625" style="1" customWidth="1"/>
    <col min="12805" max="12805" width="3.7109375" style="1" customWidth="1"/>
    <col min="12806" max="12806" width="11.7109375" style="1" customWidth="1"/>
    <col min="12807" max="12807" width="20.42578125" style="1" customWidth="1"/>
    <col min="12808" max="12808" width="22.7109375" style="1" customWidth="1"/>
    <col min="12809" max="12809" width="57.28515625" style="1" customWidth="1"/>
    <col min="12810" max="13057" width="11.42578125" style="1"/>
    <col min="13058" max="13058" width="11.7109375" style="1" customWidth="1"/>
    <col min="13059" max="13059" width="52" style="1" customWidth="1"/>
    <col min="13060" max="13060" width="47.140625" style="1" customWidth="1"/>
    <col min="13061" max="13061" width="3.7109375" style="1" customWidth="1"/>
    <col min="13062" max="13062" width="11.7109375" style="1" customWidth="1"/>
    <col min="13063" max="13063" width="20.42578125" style="1" customWidth="1"/>
    <col min="13064" max="13064" width="22.7109375" style="1" customWidth="1"/>
    <col min="13065" max="13065" width="57.28515625" style="1" customWidth="1"/>
    <col min="13066" max="13313" width="11.42578125" style="1"/>
    <col min="13314" max="13314" width="11.7109375" style="1" customWidth="1"/>
    <col min="13315" max="13315" width="52" style="1" customWidth="1"/>
    <col min="13316" max="13316" width="47.140625" style="1" customWidth="1"/>
    <col min="13317" max="13317" width="3.7109375" style="1" customWidth="1"/>
    <col min="13318" max="13318" width="11.7109375" style="1" customWidth="1"/>
    <col min="13319" max="13319" width="20.42578125" style="1" customWidth="1"/>
    <col min="13320" max="13320" width="22.7109375" style="1" customWidth="1"/>
    <col min="13321" max="13321" width="57.28515625" style="1" customWidth="1"/>
    <col min="13322" max="13569" width="11.42578125" style="1"/>
    <col min="13570" max="13570" width="11.7109375" style="1" customWidth="1"/>
    <col min="13571" max="13571" width="52" style="1" customWidth="1"/>
    <col min="13572" max="13572" width="47.140625" style="1" customWidth="1"/>
    <col min="13573" max="13573" width="3.7109375" style="1" customWidth="1"/>
    <col min="13574" max="13574" width="11.7109375" style="1" customWidth="1"/>
    <col min="13575" max="13575" width="20.42578125" style="1" customWidth="1"/>
    <col min="13576" max="13576" width="22.7109375" style="1" customWidth="1"/>
    <col min="13577" max="13577" width="57.28515625" style="1" customWidth="1"/>
    <col min="13578" max="13825" width="11.42578125" style="1"/>
    <col min="13826" max="13826" width="11.7109375" style="1" customWidth="1"/>
    <col min="13827" max="13827" width="52" style="1" customWidth="1"/>
    <col min="13828" max="13828" width="47.140625" style="1" customWidth="1"/>
    <col min="13829" max="13829" width="3.7109375" style="1" customWidth="1"/>
    <col min="13830" max="13830" width="11.7109375" style="1" customWidth="1"/>
    <col min="13831" max="13831" width="20.42578125" style="1" customWidth="1"/>
    <col min="13832" max="13832" width="22.7109375" style="1" customWidth="1"/>
    <col min="13833" max="13833" width="57.28515625" style="1" customWidth="1"/>
    <col min="13834" max="14081" width="11.42578125" style="1"/>
    <col min="14082" max="14082" width="11.7109375" style="1" customWidth="1"/>
    <col min="14083" max="14083" width="52" style="1" customWidth="1"/>
    <col min="14084" max="14084" width="47.140625" style="1" customWidth="1"/>
    <col min="14085" max="14085" width="3.7109375" style="1" customWidth="1"/>
    <col min="14086" max="14086" width="11.7109375" style="1" customWidth="1"/>
    <col min="14087" max="14087" width="20.42578125" style="1" customWidth="1"/>
    <col min="14088" max="14088" width="22.7109375" style="1" customWidth="1"/>
    <col min="14089" max="14089" width="57.28515625" style="1" customWidth="1"/>
    <col min="14090" max="14337" width="11.42578125" style="1"/>
    <col min="14338" max="14338" width="11.7109375" style="1" customWidth="1"/>
    <col min="14339" max="14339" width="52" style="1" customWidth="1"/>
    <col min="14340" max="14340" width="47.140625" style="1" customWidth="1"/>
    <col min="14341" max="14341" width="3.7109375" style="1" customWidth="1"/>
    <col min="14342" max="14342" width="11.7109375" style="1" customWidth="1"/>
    <col min="14343" max="14343" width="20.42578125" style="1" customWidth="1"/>
    <col min="14344" max="14344" width="22.7109375" style="1" customWidth="1"/>
    <col min="14345" max="14345" width="57.28515625" style="1" customWidth="1"/>
    <col min="14346" max="14593" width="11.42578125" style="1"/>
    <col min="14594" max="14594" width="11.7109375" style="1" customWidth="1"/>
    <col min="14595" max="14595" width="52" style="1" customWidth="1"/>
    <col min="14596" max="14596" width="47.140625" style="1" customWidth="1"/>
    <col min="14597" max="14597" width="3.7109375" style="1" customWidth="1"/>
    <col min="14598" max="14598" width="11.7109375" style="1" customWidth="1"/>
    <col min="14599" max="14599" width="20.42578125" style="1" customWidth="1"/>
    <col min="14600" max="14600" width="22.7109375" style="1" customWidth="1"/>
    <col min="14601" max="14601" width="57.28515625" style="1" customWidth="1"/>
    <col min="14602" max="14849" width="11.42578125" style="1"/>
    <col min="14850" max="14850" width="11.7109375" style="1" customWidth="1"/>
    <col min="14851" max="14851" width="52" style="1" customWidth="1"/>
    <col min="14852" max="14852" width="47.140625" style="1" customWidth="1"/>
    <col min="14853" max="14853" width="3.7109375" style="1" customWidth="1"/>
    <col min="14854" max="14854" width="11.7109375" style="1" customWidth="1"/>
    <col min="14855" max="14855" width="20.42578125" style="1" customWidth="1"/>
    <col min="14856" max="14856" width="22.7109375" style="1" customWidth="1"/>
    <col min="14857" max="14857" width="57.28515625" style="1" customWidth="1"/>
    <col min="14858" max="15105" width="11.42578125" style="1"/>
    <col min="15106" max="15106" width="11.7109375" style="1" customWidth="1"/>
    <col min="15107" max="15107" width="52" style="1" customWidth="1"/>
    <col min="15108" max="15108" width="47.140625" style="1" customWidth="1"/>
    <col min="15109" max="15109" width="3.7109375" style="1" customWidth="1"/>
    <col min="15110" max="15110" width="11.7109375" style="1" customWidth="1"/>
    <col min="15111" max="15111" width="20.42578125" style="1" customWidth="1"/>
    <col min="15112" max="15112" width="22.7109375" style="1" customWidth="1"/>
    <col min="15113" max="15113" width="57.28515625" style="1" customWidth="1"/>
    <col min="15114" max="15361" width="11.42578125" style="1"/>
    <col min="15362" max="15362" width="11.7109375" style="1" customWidth="1"/>
    <col min="15363" max="15363" width="52" style="1" customWidth="1"/>
    <col min="15364" max="15364" width="47.140625" style="1" customWidth="1"/>
    <col min="15365" max="15365" width="3.7109375" style="1" customWidth="1"/>
    <col min="15366" max="15366" width="11.7109375" style="1" customWidth="1"/>
    <col min="15367" max="15367" width="20.42578125" style="1" customWidth="1"/>
    <col min="15368" max="15368" width="22.7109375" style="1" customWidth="1"/>
    <col min="15369" max="15369" width="57.28515625" style="1" customWidth="1"/>
    <col min="15370" max="15617" width="11.42578125" style="1"/>
    <col min="15618" max="15618" width="11.7109375" style="1" customWidth="1"/>
    <col min="15619" max="15619" width="52" style="1" customWidth="1"/>
    <col min="15620" max="15620" width="47.140625" style="1" customWidth="1"/>
    <col min="15621" max="15621" width="3.7109375" style="1" customWidth="1"/>
    <col min="15622" max="15622" width="11.7109375" style="1" customWidth="1"/>
    <col min="15623" max="15623" width="20.42578125" style="1" customWidth="1"/>
    <col min="15624" max="15624" width="22.7109375" style="1" customWidth="1"/>
    <col min="15625" max="15625" width="57.28515625" style="1" customWidth="1"/>
    <col min="15626" max="15873" width="11.42578125" style="1"/>
    <col min="15874" max="15874" width="11.7109375" style="1" customWidth="1"/>
    <col min="15875" max="15875" width="52" style="1" customWidth="1"/>
    <col min="15876" max="15876" width="47.140625" style="1" customWidth="1"/>
    <col min="15877" max="15877" width="3.7109375" style="1" customWidth="1"/>
    <col min="15878" max="15878" width="11.7109375" style="1" customWidth="1"/>
    <col min="15879" max="15879" width="20.42578125" style="1" customWidth="1"/>
    <col min="15880" max="15880" width="22.7109375" style="1" customWidth="1"/>
    <col min="15881" max="15881" width="57.28515625" style="1" customWidth="1"/>
    <col min="15882" max="16129" width="11.42578125" style="1"/>
    <col min="16130" max="16130" width="11.7109375" style="1" customWidth="1"/>
    <col min="16131" max="16131" width="52" style="1" customWidth="1"/>
    <col min="16132" max="16132" width="47.140625" style="1" customWidth="1"/>
    <col min="16133" max="16133" width="3.7109375" style="1" customWidth="1"/>
    <col min="16134" max="16134" width="11.7109375" style="1" customWidth="1"/>
    <col min="16135" max="16135" width="20.42578125" style="1" customWidth="1"/>
    <col min="16136" max="16136" width="22.7109375" style="1" customWidth="1"/>
    <col min="16137" max="16137" width="57.28515625" style="1" customWidth="1"/>
    <col min="16138" max="16384" width="11.42578125" style="1"/>
  </cols>
  <sheetData>
    <row r="1" spans="2:11" ht="25.5" x14ac:dyDescent="0.25">
      <c r="B1" s="180" t="s">
        <v>0</v>
      </c>
      <c r="C1" s="181"/>
      <c r="D1" s="181"/>
      <c r="E1" s="181"/>
      <c r="F1" s="181"/>
      <c r="G1" s="181"/>
      <c r="H1" s="181"/>
      <c r="I1" s="182"/>
    </row>
    <row r="2" spans="2:11" ht="18" x14ac:dyDescent="0.25">
      <c r="B2" s="183" t="s">
        <v>77</v>
      </c>
      <c r="C2" s="184"/>
      <c r="D2" s="184"/>
      <c r="E2" s="184"/>
      <c r="F2" s="184"/>
      <c r="G2" s="184"/>
      <c r="H2" s="184"/>
      <c r="I2" s="185"/>
    </row>
    <row r="3" spans="2:11" ht="15" customHeight="1" x14ac:dyDescent="0.25">
      <c r="B3" s="183" t="s">
        <v>81</v>
      </c>
      <c r="C3" s="184"/>
      <c r="D3" s="184"/>
      <c r="E3" s="184"/>
      <c r="F3" s="184"/>
      <c r="G3" s="184"/>
      <c r="H3" s="184"/>
      <c r="I3" s="185"/>
    </row>
    <row r="4" spans="2:11" x14ac:dyDescent="0.25">
      <c r="B4" s="186" t="s">
        <v>57</v>
      </c>
      <c r="C4" s="187"/>
      <c r="D4" s="187"/>
      <c r="E4" s="187"/>
      <c r="F4" s="187"/>
      <c r="G4" s="187"/>
      <c r="H4" s="187"/>
      <c r="I4" s="188"/>
    </row>
    <row r="5" spans="2:11" ht="17.25" thickBot="1" x14ac:dyDescent="0.3">
      <c r="B5" s="2"/>
      <c r="C5" s="3"/>
      <c r="D5" s="3"/>
      <c r="E5" s="3"/>
      <c r="F5" s="3"/>
      <c r="G5" s="3"/>
      <c r="H5" s="3"/>
      <c r="I5" s="4"/>
    </row>
    <row r="6" spans="2:11" s="7" customFormat="1" ht="18.75" customHeight="1" x14ac:dyDescent="0.25">
      <c r="B6" s="189" t="s">
        <v>1</v>
      </c>
      <c r="C6" s="191" t="s">
        <v>2</v>
      </c>
      <c r="D6" s="192"/>
      <c r="E6" s="6"/>
      <c r="F6" s="189" t="s">
        <v>1</v>
      </c>
      <c r="G6" s="191" t="s">
        <v>3</v>
      </c>
      <c r="H6" s="191"/>
      <c r="I6" s="192"/>
    </row>
    <row r="7" spans="2:11" s="8" customFormat="1" ht="17.25" customHeight="1" thickBot="1" x14ac:dyDescent="0.3">
      <c r="B7" s="190"/>
      <c r="C7" s="193"/>
      <c r="D7" s="194"/>
      <c r="E7" s="5"/>
      <c r="F7" s="190"/>
      <c r="G7" s="193"/>
      <c r="H7" s="193"/>
      <c r="I7" s="194"/>
    </row>
    <row r="8" spans="2:11" s="15" customFormat="1" ht="20.25" customHeight="1" x14ac:dyDescent="0.25">
      <c r="B8" s="9"/>
      <c r="C8" s="10" t="s">
        <v>4</v>
      </c>
      <c r="D8" s="11">
        <f>+D11+D16</f>
        <v>1626594966</v>
      </c>
      <c r="E8" s="12"/>
      <c r="F8" s="13"/>
      <c r="G8" s="10" t="s">
        <v>4</v>
      </c>
      <c r="H8" s="14"/>
      <c r="I8" s="11">
        <f>+I11+I20+I23</f>
        <v>3634795793.5799999</v>
      </c>
    </row>
    <row r="9" spans="2:11" s="15" customFormat="1" ht="18" x14ac:dyDescent="0.25">
      <c r="B9" s="16"/>
      <c r="C9" s="17"/>
      <c r="D9" s="18"/>
      <c r="E9" s="17"/>
      <c r="F9" s="19"/>
      <c r="G9" s="17"/>
      <c r="H9" s="17"/>
      <c r="I9" s="18"/>
      <c r="J9" s="17"/>
    </row>
    <row r="10" spans="2:11" s="15" customFormat="1" ht="18" x14ac:dyDescent="0.25">
      <c r="B10" s="16"/>
      <c r="C10" s="17"/>
      <c r="D10" s="18"/>
      <c r="E10" s="17"/>
      <c r="F10" s="19"/>
      <c r="G10" s="17"/>
      <c r="H10" s="17"/>
      <c r="I10" s="18"/>
      <c r="J10" s="17"/>
    </row>
    <row r="11" spans="2:11" s="15" customFormat="1" ht="18" x14ac:dyDescent="0.25">
      <c r="B11" s="20">
        <v>11</v>
      </c>
      <c r="C11" s="21" t="s">
        <v>5</v>
      </c>
      <c r="D11" s="22">
        <f>SUM(D12:D14)</f>
        <v>1373330117</v>
      </c>
      <c r="E11" s="12"/>
      <c r="F11" s="23">
        <v>24</v>
      </c>
      <c r="G11" s="21" t="s">
        <v>6</v>
      </c>
      <c r="H11" s="24"/>
      <c r="I11" s="22">
        <f>SUM(I13:I19)</f>
        <v>150411697.57999998</v>
      </c>
    </row>
    <row r="12" spans="2:11" s="27" customFormat="1" ht="18" x14ac:dyDescent="0.25">
      <c r="B12" s="19"/>
      <c r="C12" s="17"/>
      <c r="D12" s="18"/>
      <c r="E12" s="25"/>
      <c r="F12" s="19"/>
      <c r="G12" s="17"/>
      <c r="H12" s="17"/>
      <c r="I12" s="26"/>
    </row>
    <row r="13" spans="2:11" s="15" customFormat="1" ht="18" x14ac:dyDescent="0.25">
      <c r="B13" s="16">
        <v>1105</v>
      </c>
      <c r="C13" s="28" t="s">
        <v>7</v>
      </c>
      <c r="D13" s="29">
        <v>0</v>
      </c>
      <c r="E13" s="25"/>
      <c r="F13" s="16">
        <v>2401</v>
      </c>
      <c r="G13" s="195" t="s">
        <v>8</v>
      </c>
      <c r="H13" s="195"/>
      <c r="I13" s="30">
        <v>47284339</v>
      </c>
    </row>
    <row r="14" spans="2:11" s="15" customFormat="1" ht="18" x14ac:dyDescent="0.25">
      <c r="B14" s="16">
        <v>1110</v>
      </c>
      <c r="C14" s="31" t="s">
        <v>9</v>
      </c>
      <c r="D14" s="32">
        <v>1373330117</v>
      </c>
      <c r="E14" s="25"/>
      <c r="F14" s="16">
        <v>2407</v>
      </c>
      <c r="G14" s="195" t="s">
        <v>64</v>
      </c>
      <c r="H14" s="195"/>
      <c r="I14" s="30">
        <v>58802337</v>
      </c>
    </row>
    <row r="15" spans="2:11" s="15" customFormat="1" ht="18" x14ac:dyDescent="0.25">
      <c r="B15" s="16"/>
      <c r="C15" s="31"/>
      <c r="D15" s="33"/>
      <c r="E15" s="25"/>
      <c r="F15" s="16">
        <v>2424</v>
      </c>
      <c r="G15" s="195" t="s">
        <v>65</v>
      </c>
      <c r="H15" s="195"/>
      <c r="I15" s="34">
        <v>8681800</v>
      </c>
      <c r="J15" s="35"/>
      <c r="K15" s="31"/>
    </row>
    <row r="16" spans="2:11" s="15" customFormat="1" ht="18" customHeight="1" x14ac:dyDescent="0.25">
      <c r="B16" s="20">
        <v>13</v>
      </c>
      <c r="C16" s="21" t="s">
        <v>61</v>
      </c>
      <c r="D16" s="22">
        <f>SUM(D17:D20)</f>
        <v>253264849</v>
      </c>
      <c r="E16" s="25"/>
      <c r="F16" s="16">
        <v>2436</v>
      </c>
      <c r="G16" s="195" t="s">
        <v>71</v>
      </c>
      <c r="H16" s="195"/>
      <c r="I16" s="34">
        <v>667649</v>
      </c>
      <c r="J16" s="66"/>
    </row>
    <row r="17" spans="2:10" s="15" customFormat="1" ht="18" x14ac:dyDescent="0.25">
      <c r="B17" s="16">
        <v>1384</v>
      </c>
      <c r="C17" s="171" t="s">
        <v>61</v>
      </c>
      <c r="D17" s="36">
        <v>288511085</v>
      </c>
      <c r="E17" s="25"/>
      <c r="F17" s="16">
        <v>2440</v>
      </c>
      <c r="G17" s="195" t="s">
        <v>10</v>
      </c>
      <c r="H17" s="195"/>
      <c r="I17" s="34">
        <v>459000</v>
      </c>
    </row>
    <row r="18" spans="2:10" s="15" customFormat="1" ht="18" x14ac:dyDescent="0.25">
      <c r="B18" s="38">
        <v>1386</v>
      </c>
      <c r="C18" s="171" t="s">
        <v>76</v>
      </c>
      <c r="D18" s="36">
        <v>-35246236</v>
      </c>
      <c r="E18" s="25"/>
      <c r="F18" s="38">
        <v>2445</v>
      </c>
      <c r="G18" s="179" t="s">
        <v>66</v>
      </c>
      <c r="H18" s="179"/>
      <c r="I18" s="37">
        <v>30550286.579999998</v>
      </c>
      <c r="J18" s="173"/>
    </row>
    <row r="19" spans="2:10" s="15" customFormat="1" ht="18" x14ac:dyDescent="0.25">
      <c r="B19" s="16"/>
      <c r="C19" s="171"/>
      <c r="D19" s="36"/>
      <c r="E19" s="25"/>
      <c r="F19" s="16">
        <v>2490</v>
      </c>
      <c r="G19" s="31" t="s">
        <v>67</v>
      </c>
      <c r="H19" s="31"/>
      <c r="I19" s="40">
        <v>3966286</v>
      </c>
    </row>
    <row r="20" spans="2:10" s="15" customFormat="1" ht="18" customHeight="1" x14ac:dyDescent="0.25">
      <c r="B20" s="16"/>
      <c r="C20" s="171"/>
      <c r="D20" s="36"/>
      <c r="E20" s="25"/>
      <c r="F20" s="23">
        <v>25</v>
      </c>
      <c r="G20" s="21" t="s">
        <v>68</v>
      </c>
      <c r="H20" s="24"/>
      <c r="I20" s="22">
        <f>+I21</f>
        <v>117820686</v>
      </c>
    </row>
    <row r="21" spans="2:10" s="15" customFormat="1" ht="18" x14ac:dyDescent="0.25">
      <c r="B21" s="16"/>
      <c r="C21" s="31"/>
      <c r="D21" s="41"/>
      <c r="E21" s="12"/>
      <c r="F21" s="42">
        <v>2511</v>
      </c>
      <c r="G21" s="31" t="s">
        <v>11</v>
      </c>
      <c r="H21" s="43"/>
      <c r="I21" s="44">
        <v>117820686</v>
      </c>
    </row>
    <row r="22" spans="2:10" s="15" customFormat="1" ht="18" x14ac:dyDescent="0.25">
      <c r="B22" s="45"/>
      <c r="C22" s="10" t="s">
        <v>12</v>
      </c>
      <c r="D22" s="11">
        <f>+D24+D30</f>
        <v>2012039933</v>
      </c>
      <c r="E22" s="25"/>
      <c r="F22" s="39"/>
      <c r="G22" s="31"/>
      <c r="H22" s="43"/>
      <c r="I22" s="40"/>
    </row>
    <row r="23" spans="2:10" s="15" customFormat="1" ht="39.75" customHeight="1" x14ac:dyDescent="0.25">
      <c r="B23" s="39"/>
      <c r="C23" s="31"/>
      <c r="D23" s="46"/>
      <c r="E23" s="25"/>
      <c r="F23" s="47">
        <v>29</v>
      </c>
      <c r="G23" s="48" t="s">
        <v>13</v>
      </c>
      <c r="H23" s="48"/>
      <c r="I23" s="49">
        <f>+I24</f>
        <v>3366563410</v>
      </c>
    </row>
    <row r="24" spans="2:10" s="15" customFormat="1" ht="18" x14ac:dyDescent="0.25">
      <c r="B24" s="20">
        <v>16</v>
      </c>
      <c r="C24" s="50" t="s">
        <v>14</v>
      </c>
      <c r="D24" s="51">
        <f>SUM(D25:D28)</f>
        <v>12176551</v>
      </c>
      <c r="E24" s="25"/>
      <c r="F24" s="42">
        <v>2901</v>
      </c>
      <c r="G24" s="31" t="s">
        <v>69</v>
      </c>
      <c r="H24" s="43"/>
      <c r="I24" s="44">
        <v>3366563410</v>
      </c>
    </row>
    <row r="25" spans="2:10" s="15" customFormat="1" ht="18" x14ac:dyDescent="0.25">
      <c r="B25" s="16">
        <v>1655</v>
      </c>
      <c r="C25" s="31" t="s">
        <v>15</v>
      </c>
      <c r="D25" s="30">
        <v>1375000</v>
      </c>
      <c r="E25" s="25"/>
      <c r="F25" s="42"/>
      <c r="G25" s="31"/>
      <c r="H25" s="31"/>
      <c r="I25" s="40"/>
    </row>
    <row r="26" spans="2:10" s="15" customFormat="1" ht="18" x14ac:dyDescent="0.25">
      <c r="B26" s="16">
        <v>1665</v>
      </c>
      <c r="C26" s="31" t="s">
        <v>16</v>
      </c>
      <c r="D26" s="30">
        <v>27533000</v>
      </c>
      <c r="E26" s="25"/>
      <c r="F26" s="52"/>
      <c r="G26" s="10" t="s">
        <v>17</v>
      </c>
      <c r="H26" s="14"/>
      <c r="I26" s="11">
        <f>+I27</f>
        <v>0</v>
      </c>
    </row>
    <row r="27" spans="2:10" s="15" customFormat="1" ht="18" x14ac:dyDescent="0.25">
      <c r="B27" s="16">
        <v>1670</v>
      </c>
      <c r="C27" s="31" t="s">
        <v>18</v>
      </c>
      <c r="D27" s="30">
        <v>26009670</v>
      </c>
      <c r="E27" s="12"/>
      <c r="F27" s="53"/>
      <c r="G27" s="54" t="s">
        <v>19</v>
      </c>
      <c r="H27" s="55"/>
      <c r="I27" s="56">
        <v>0</v>
      </c>
    </row>
    <row r="28" spans="2:10" s="27" customFormat="1" ht="18" x14ac:dyDescent="0.25">
      <c r="B28" s="16">
        <v>1685</v>
      </c>
      <c r="C28" s="31" t="s">
        <v>20</v>
      </c>
      <c r="D28" s="30">
        <v>-42741119</v>
      </c>
      <c r="E28" s="57"/>
      <c r="F28" s="52"/>
      <c r="G28" s="10" t="s">
        <v>21</v>
      </c>
      <c r="H28" s="14"/>
      <c r="I28" s="11">
        <f>+I8+I26</f>
        <v>3634795793.5799999</v>
      </c>
    </row>
    <row r="29" spans="2:10" s="15" customFormat="1" ht="18" x14ac:dyDescent="0.25">
      <c r="B29" s="16"/>
      <c r="C29" s="31"/>
      <c r="D29" s="56"/>
      <c r="E29" s="57"/>
      <c r="F29" s="53"/>
      <c r="G29" s="58"/>
      <c r="H29" s="55"/>
      <c r="I29" s="59"/>
    </row>
    <row r="30" spans="2:10" s="15" customFormat="1" ht="22.5" customHeight="1" x14ac:dyDescent="0.25">
      <c r="B30" s="20">
        <v>19</v>
      </c>
      <c r="C30" s="21" t="s">
        <v>22</v>
      </c>
      <c r="D30" s="22">
        <f>SUM(D31:D36)</f>
        <v>1999863382</v>
      </c>
      <c r="E30" s="12"/>
      <c r="F30" s="23">
        <v>32</v>
      </c>
      <c r="G30" s="21" t="s">
        <v>23</v>
      </c>
      <c r="H30" s="24"/>
      <c r="I30" s="22">
        <f>SUM(I31:I34)</f>
        <v>3839105</v>
      </c>
    </row>
    <row r="31" spans="2:10" s="15" customFormat="1" ht="18" x14ac:dyDescent="0.25">
      <c r="B31" s="39"/>
      <c r="C31" s="31"/>
      <c r="D31" s="40"/>
      <c r="E31" s="25"/>
      <c r="F31" s="42">
        <v>3105</v>
      </c>
      <c r="G31" s="31" t="s">
        <v>79</v>
      </c>
      <c r="H31" s="43"/>
      <c r="I31" s="30">
        <f>585440839-1034223234-60525</f>
        <v>-448842920</v>
      </c>
    </row>
    <row r="32" spans="2:10" s="15" customFormat="1" ht="18" x14ac:dyDescent="0.25">
      <c r="B32" s="16">
        <v>1905</v>
      </c>
      <c r="C32" s="31" t="s">
        <v>24</v>
      </c>
      <c r="D32" s="40">
        <v>129364764</v>
      </c>
      <c r="E32" s="25"/>
      <c r="F32" s="39">
        <v>3107</v>
      </c>
      <c r="G32" s="31" t="s">
        <v>70</v>
      </c>
      <c r="H32" s="43"/>
      <c r="I32" s="30">
        <v>340526220</v>
      </c>
    </row>
    <row r="33" spans="2:10" s="15" customFormat="1" ht="18" x14ac:dyDescent="0.25">
      <c r="B33" s="16">
        <v>1906</v>
      </c>
      <c r="C33" s="31" t="s">
        <v>62</v>
      </c>
      <c r="D33" s="40">
        <f>1463294915+404864702</f>
        <v>1868159617</v>
      </c>
      <c r="E33" s="25"/>
      <c r="F33" s="42">
        <v>3114</v>
      </c>
      <c r="G33" s="31" t="s">
        <v>25</v>
      </c>
      <c r="H33" s="43"/>
      <c r="I33" s="30">
        <v>113486686</v>
      </c>
      <c r="J33" s="173"/>
    </row>
    <row r="34" spans="2:10" s="15" customFormat="1" ht="18" x14ac:dyDescent="0.25">
      <c r="B34" s="16">
        <v>1907</v>
      </c>
      <c r="C34" s="31" t="s">
        <v>63</v>
      </c>
      <c r="D34" s="56">
        <v>873942</v>
      </c>
      <c r="E34" s="25"/>
      <c r="F34" s="42"/>
      <c r="G34" s="31" t="s">
        <v>72</v>
      </c>
      <c r="H34" s="43"/>
      <c r="I34" s="40">
        <f>+'ESTADO DE ACTIVIDAD'!E42</f>
        <v>-1330881</v>
      </c>
    </row>
    <row r="35" spans="2:10" s="15" customFormat="1" ht="18" x14ac:dyDescent="0.25">
      <c r="B35" s="16">
        <v>1970</v>
      </c>
      <c r="C35" s="31" t="s">
        <v>26</v>
      </c>
      <c r="D35" s="30">
        <v>2747000</v>
      </c>
      <c r="E35" s="25"/>
      <c r="F35" s="42"/>
      <c r="I35" s="40"/>
    </row>
    <row r="36" spans="2:10" s="15" customFormat="1" ht="18" x14ac:dyDescent="0.25">
      <c r="B36" s="16">
        <v>1975</v>
      </c>
      <c r="C36" s="31" t="s">
        <v>27</v>
      </c>
      <c r="D36" s="30">
        <v>-1281941</v>
      </c>
      <c r="E36" s="25"/>
      <c r="F36" s="60"/>
      <c r="G36" s="61" t="s">
        <v>28</v>
      </c>
      <c r="H36" s="62"/>
      <c r="I36" s="63">
        <f>+I30</f>
        <v>3839105</v>
      </c>
    </row>
    <row r="37" spans="2:10" s="15" customFormat="1" ht="18" x14ac:dyDescent="0.25">
      <c r="B37" s="39"/>
      <c r="C37" s="31"/>
      <c r="D37" s="46"/>
      <c r="E37" s="12"/>
      <c r="F37" s="42"/>
      <c r="G37" s="31"/>
      <c r="H37" s="43"/>
      <c r="I37" s="40"/>
    </row>
    <row r="38" spans="2:10" s="15" customFormat="1" ht="18" customHeight="1" x14ac:dyDescent="0.25">
      <c r="B38" s="45"/>
      <c r="C38" s="10" t="s">
        <v>29</v>
      </c>
      <c r="D38" s="11">
        <f>+D8+D22</f>
        <v>3638634899</v>
      </c>
      <c r="E38" s="25"/>
      <c r="F38" s="64" t="s">
        <v>30</v>
      </c>
      <c r="G38" s="10"/>
      <c r="H38" s="62"/>
      <c r="I38" s="65">
        <f>+I28+I36</f>
        <v>3638634898.5799999</v>
      </c>
      <c r="J38" s="66"/>
    </row>
    <row r="39" spans="2:10" s="15" customFormat="1" ht="18" hidden="1" x14ac:dyDescent="0.25">
      <c r="B39" s="39"/>
      <c r="C39" s="31"/>
      <c r="D39" s="67"/>
      <c r="E39" s="25"/>
      <c r="F39" s="39"/>
      <c r="G39" s="31"/>
      <c r="H39" s="31"/>
      <c r="I39" s="46"/>
    </row>
    <row r="40" spans="2:10" s="15" customFormat="1" ht="18.75" thickBot="1" x14ac:dyDescent="0.3">
      <c r="B40" s="68"/>
      <c r="C40" s="69"/>
      <c r="D40" s="172"/>
      <c r="E40" s="25"/>
      <c r="F40" s="68"/>
      <c r="G40" s="69"/>
      <c r="H40" s="69"/>
      <c r="I40" s="70"/>
    </row>
    <row r="41" spans="2:10" s="15" customFormat="1" ht="18" x14ac:dyDescent="0.25">
      <c r="B41" s="71"/>
      <c r="C41" s="72"/>
      <c r="D41" s="72"/>
      <c r="E41" s="25"/>
      <c r="F41" s="72"/>
      <c r="G41" s="72"/>
      <c r="H41" s="72"/>
      <c r="I41" s="73"/>
    </row>
    <row r="42" spans="2:10" x14ac:dyDescent="0.25">
      <c r="B42" s="74"/>
      <c r="C42" s="75"/>
      <c r="D42" s="76"/>
      <c r="E42" s="77"/>
      <c r="F42" s="75"/>
      <c r="G42" s="81"/>
      <c r="H42" s="79"/>
      <c r="I42" s="82"/>
    </row>
    <row r="43" spans="2:10" ht="17.25" thickBot="1" x14ac:dyDescent="0.3">
      <c r="B43" s="74"/>
      <c r="C43" s="176" t="s">
        <v>84</v>
      </c>
      <c r="D43" s="176"/>
      <c r="E43" s="77"/>
      <c r="F43" s="75"/>
      <c r="G43" s="176" t="s">
        <v>84</v>
      </c>
      <c r="H43" s="176"/>
      <c r="I43" s="177"/>
    </row>
    <row r="44" spans="2:10" ht="17.25" thickTop="1" x14ac:dyDescent="0.25">
      <c r="B44" s="83"/>
      <c r="C44" s="84" t="s">
        <v>31</v>
      </c>
      <c r="D44" s="85"/>
      <c r="E44" s="86"/>
      <c r="F44" s="87"/>
      <c r="G44" s="81" t="s">
        <v>55</v>
      </c>
      <c r="H44" s="88"/>
      <c r="I44" s="80"/>
    </row>
    <row r="45" spans="2:10" x14ac:dyDescent="0.25">
      <c r="B45" s="83"/>
      <c r="C45" s="89" t="s">
        <v>80</v>
      </c>
      <c r="D45" s="85"/>
      <c r="E45" s="86"/>
      <c r="F45" s="87"/>
      <c r="G45" s="81" t="s">
        <v>52</v>
      </c>
      <c r="H45" s="88"/>
      <c r="I45" s="80"/>
    </row>
    <row r="46" spans="2:10" x14ac:dyDescent="0.25">
      <c r="B46" s="74"/>
      <c r="C46" s="84"/>
      <c r="D46" s="85"/>
      <c r="E46" s="86"/>
      <c r="F46" s="87"/>
      <c r="G46" s="81" t="s">
        <v>53</v>
      </c>
      <c r="H46" s="88"/>
      <c r="I46" s="80"/>
    </row>
    <row r="47" spans="2:10" ht="3.75" customHeight="1" thickBot="1" x14ac:dyDescent="0.3">
      <c r="B47" s="90"/>
      <c r="C47" s="91"/>
      <c r="D47" s="92"/>
      <c r="E47" s="93"/>
      <c r="F47" s="91"/>
      <c r="G47" s="91"/>
      <c r="H47" s="94"/>
      <c r="I47" s="95"/>
    </row>
    <row r="48" spans="2:10" x14ac:dyDescent="0.25">
      <c r="B48" s="84"/>
      <c r="C48" s="85"/>
      <c r="D48" s="96"/>
      <c r="E48" s="86"/>
      <c r="F48" s="81"/>
      <c r="G48" s="88"/>
      <c r="H48" s="79"/>
      <c r="I48" s="79"/>
    </row>
    <row r="49" spans="2:9" x14ac:dyDescent="0.25">
      <c r="B49" s="84"/>
      <c r="C49" s="85"/>
      <c r="D49" s="96"/>
      <c r="E49" s="86"/>
      <c r="F49" s="81"/>
      <c r="G49" s="88"/>
      <c r="H49" s="79"/>
      <c r="I49" s="79"/>
    </row>
    <row r="50" spans="2:9" x14ac:dyDescent="0.25">
      <c r="B50" s="84"/>
      <c r="C50" s="85"/>
      <c r="D50" s="84"/>
      <c r="E50" s="86"/>
      <c r="F50" s="81"/>
      <c r="G50" s="88"/>
      <c r="H50" s="79"/>
      <c r="I50" s="79"/>
    </row>
    <row r="53" spans="2:9" x14ac:dyDescent="0.25">
      <c r="E53" s="98"/>
      <c r="F53" s="78"/>
      <c r="G53" s="84"/>
      <c r="H53" s="1"/>
      <c r="I53" s="79"/>
    </row>
    <row r="54" spans="2:9" x14ac:dyDescent="0.25">
      <c r="B54" s="99"/>
      <c r="C54" s="75"/>
      <c r="D54" s="100"/>
      <c r="E54" s="98"/>
      <c r="F54" s="78"/>
      <c r="G54" s="75"/>
      <c r="H54" s="79"/>
      <c r="I54" s="79"/>
    </row>
    <row r="55" spans="2:9" x14ac:dyDescent="0.25">
      <c r="B55" s="99"/>
      <c r="C55" s="84"/>
      <c r="D55" s="101"/>
      <c r="E55" s="98"/>
      <c r="F55" s="78"/>
      <c r="G55" s="75"/>
      <c r="H55" s="79"/>
      <c r="I55" s="79"/>
    </row>
    <row r="56" spans="2:9" x14ac:dyDescent="0.25">
      <c r="B56" s="99"/>
      <c r="C56" s="75"/>
      <c r="D56" s="100"/>
      <c r="E56" s="98"/>
      <c r="F56" s="78"/>
      <c r="G56" s="75"/>
      <c r="H56" s="79"/>
      <c r="I56" s="79"/>
    </row>
    <row r="57" spans="2:9" x14ac:dyDescent="0.25">
      <c r="B57" s="99"/>
      <c r="C57" s="75"/>
      <c r="D57" s="100"/>
      <c r="E57" s="98"/>
      <c r="F57" s="78"/>
      <c r="G57" s="75"/>
      <c r="H57" s="79"/>
      <c r="I57" s="79"/>
    </row>
    <row r="58" spans="2:9" x14ac:dyDescent="0.25">
      <c r="B58" s="99"/>
      <c r="C58" s="75"/>
      <c r="D58" s="100"/>
      <c r="E58" s="98"/>
      <c r="F58" s="75"/>
      <c r="G58" s="75"/>
      <c r="H58" s="79"/>
      <c r="I58" s="79"/>
    </row>
    <row r="59" spans="2:9" x14ac:dyDescent="0.25">
      <c r="B59" s="99"/>
      <c r="C59" s="75"/>
      <c r="D59" s="100"/>
      <c r="E59" s="98"/>
      <c r="F59" s="75"/>
      <c r="G59" s="84"/>
      <c r="H59" s="79"/>
      <c r="I59" s="79"/>
    </row>
    <row r="60" spans="2:9" x14ac:dyDescent="0.25">
      <c r="B60" s="99"/>
      <c r="C60" s="75"/>
      <c r="D60" s="100"/>
      <c r="E60" s="98"/>
      <c r="F60" s="75"/>
      <c r="G60" s="75"/>
      <c r="H60" s="79"/>
      <c r="I60" s="79"/>
    </row>
    <row r="61" spans="2:9" x14ac:dyDescent="0.25">
      <c r="B61" s="99"/>
      <c r="C61" s="75"/>
      <c r="D61" s="100"/>
      <c r="E61" s="98"/>
      <c r="F61" s="75"/>
      <c r="G61" s="75"/>
      <c r="H61" s="79"/>
      <c r="I61" s="79"/>
    </row>
    <row r="62" spans="2:9" x14ac:dyDescent="0.25">
      <c r="B62" s="99"/>
      <c r="C62" s="75"/>
      <c r="D62" s="100"/>
      <c r="E62" s="98"/>
      <c r="F62" s="75"/>
      <c r="G62" s="75"/>
      <c r="H62" s="79"/>
      <c r="I62" s="79"/>
    </row>
    <row r="63" spans="2:9" x14ac:dyDescent="0.25">
      <c r="B63" s="99"/>
      <c r="C63" s="75"/>
      <c r="D63" s="100"/>
      <c r="E63" s="102"/>
      <c r="F63" s="78"/>
      <c r="G63" s="84"/>
    </row>
    <row r="64" spans="2:9" ht="12.75" customHeight="1" x14ac:dyDescent="0.25">
      <c r="B64" s="178"/>
      <c r="C64" s="178"/>
      <c r="D64" s="178"/>
      <c r="E64" s="178"/>
      <c r="F64" s="178"/>
      <c r="G64" s="178"/>
      <c r="H64" s="178"/>
      <c r="I64" s="178"/>
    </row>
    <row r="65" spans="2:9" x14ac:dyDescent="0.25">
      <c r="B65" s="178"/>
      <c r="C65" s="178"/>
      <c r="D65" s="178"/>
      <c r="E65" s="178"/>
      <c r="F65" s="178"/>
      <c r="G65" s="178"/>
      <c r="H65" s="178"/>
      <c r="I65" s="178"/>
    </row>
    <row r="66" spans="2:9" x14ac:dyDescent="0.25">
      <c r="B66" s="178"/>
      <c r="C66" s="178"/>
      <c r="D66" s="178"/>
      <c r="E66" s="178"/>
      <c r="F66" s="178"/>
      <c r="G66" s="178"/>
      <c r="H66" s="178"/>
      <c r="I66" s="178"/>
    </row>
    <row r="67" spans="2:9" x14ac:dyDescent="0.25">
      <c r="B67" s="175"/>
      <c r="C67" s="175"/>
      <c r="D67" s="175"/>
      <c r="E67" s="175"/>
      <c r="F67" s="175"/>
      <c r="G67" s="175"/>
      <c r="H67" s="175"/>
      <c r="I67" s="175"/>
    </row>
    <row r="68" spans="2:9" x14ac:dyDescent="0.25">
      <c r="B68" s="175"/>
      <c r="C68" s="175"/>
      <c r="D68" s="175"/>
      <c r="E68" s="175"/>
      <c r="F68" s="175"/>
      <c r="G68" s="175"/>
      <c r="H68" s="175"/>
      <c r="I68" s="175"/>
    </row>
    <row r="69" spans="2:9" x14ac:dyDescent="0.25">
      <c r="B69" s="99"/>
      <c r="C69" s="75"/>
      <c r="D69" s="100"/>
      <c r="E69" s="104"/>
      <c r="F69" s="105"/>
      <c r="G69" s="84"/>
    </row>
    <row r="70" spans="2:9" x14ac:dyDescent="0.25">
      <c r="B70" s="99"/>
      <c r="C70" s="75"/>
      <c r="D70" s="100"/>
      <c r="E70" s="104"/>
      <c r="F70" s="78"/>
      <c r="G70" s="84"/>
    </row>
    <row r="71" spans="2:9" x14ac:dyDescent="0.25">
      <c r="B71" s="99"/>
      <c r="C71" s="106"/>
      <c r="D71" s="107"/>
      <c r="E71" s="6"/>
    </row>
    <row r="72" spans="2:9" x14ac:dyDescent="0.25">
      <c r="B72" s="99"/>
      <c r="C72" s="75"/>
      <c r="D72" s="100"/>
      <c r="E72" s="6"/>
    </row>
    <row r="73" spans="2:9" x14ac:dyDescent="0.25">
      <c r="B73" s="99"/>
      <c r="C73" s="75"/>
      <c r="D73" s="100"/>
      <c r="E73" s="108"/>
    </row>
    <row r="74" spans="2:9" x14ac:dyDescent="0.25">
      <c r="E74" s="98"/>
    </row>
    <row r="75" spans="2:9" x14ac:dyDescent="0.25">
      <c r="E75" s="98"/>
    </row>
    <row r="76" spans="2:9" x14ac:dyDescent="0.25">
      <c r="E76" s="98"/>
    </row>
    <row r="77" spans="2:9" x14ac:dyDescent="0.25">
      <c r="E77" s="98"/>
    </row>
    <row r="78" spans="2:9" x14ac:dyDescent="0.25">
      <c r="D78" s="1"/>
      <c r="E78" s="98"/>
    </row>
    <row r="79" spans="2:9" x14ac:dyDescent="0.25">
      <c r="D79" s="1"/>
      <c r="E79" s="98"/>
    </row>
    <row r="80" spans="2:9" x14ac:dyDescent="0.25">
      <c r="D80" s="1"/>
      <c r="E80" s="98"/>
    </row>
    <row r="81" spans="4:9" x14ac:dyDescent="0.25">
      <c r="D81" s="1"/>
      <c r="E81" s="98"/>
    </row>
    <row r="82" spans="4:9" x14ac:dyDescent="0.25">
      <c r="D82" s="1"/>
      <c r="E82" s="98"/>
      <c r="F82" s="109"/>
      <c r="H82" s="1"/>
      <c r="I82" s="110"/>
    </row>
    <row r="83" spans="4:9" x14ac:dyDescent="0.25">
      <c r="D83" s="1"/>
      <c r="E83" s="98"/>
      <c r="F83" s="109"/>
      <c r="G83" s="111"/>
      <c r="H83" s="111"/>
      <c r="I83" s="110"/>
    </row>
    <row r="84" spans="4:9" x14ac:dyDescent="0.25">
      <c r="D84" s="1"/>
      <c r="E84" s="98"/>
      <c r="F84" s="109"/>
      <c r="H84" s="1"/>
      <c r="I84" s="1"/>
    </row>
    <row r="85" spans="4:9" x14ac:dyDescent="0.25">
      <c r="D85" s="1"/>
      <c r="E85" s="98"/>
      <c r="F85" s="109"/>
      <c r="H85" s="1"/>
      <c r="I85" s="1"/>
    </row>
    <row r="86" spans="4:9" x14ac:dyDescent="0.25">
      <c r="D86" s="1"/>
      <c r="E86" s="98"/>
      <c r="F86" s="109"/>
      <c r="H86" s="1"/>
      <c r="I86" s="1"/>
    </row>
    <row r="87" spans="4:9" x14ac:dyDescent="0.25">
      <c r="D87" s="1"/>
      <c r="E87" s="98"/>
      <c r="F87" s="109"/>
      <c r="H87" s="1"/>
      <c r="I87" s="1"/>
    </row>
    <row r="88" spans="4:9" x14ac:dyDescent="0.25">
      <c r="D88" s="1"/>
      <c r="E88" s="98"/>
      <c r="F88" s="109"/>
      <c r="H88" s="1"/>
      <c r="I88" s="1"/>
    </row>
    <row r="89" spans="4:9" x14ac:dyDescent="0.25">
      <c r="D89" s="1"/>
      <c r="E89" s="98"/>
      <c r="F89" s="109"/>
      <c r="H89" s="1"/>
      <c r="I89" s="1"/>
    </row>
    <row r="90" spans="4:9" x14ac:dyDescent="0.25">
      <c r="D90" s="1"/>
      <c r="E90" s="98"/>
      <c r="F90" s="109"/>
      <c r="H90" s="1"/>
      <c r="I90" s="1"/>
    </row>
    <row r="91" spans="4:9" x14ac:dyDescent="0.25">
      <c r="D91" s="1"/>
      <c r="E91" s="98"/>
      <c r="F91" s="109"/>
      <c r="G91" s="111"/>
      <c r="H91" s="111"/>
      <c r="I91" s="1"/>
    </row>
    <row r="92" spans="4:9" x14ac:dyDescent="0.25">
      <c r="D92" s="1"/>
      <c r="E92" s="98"/>
      <c r="F92" s="109"/>
      <c r="H92" s="1"/>
      <c r="I92" s="1"/>
    </row>
    <row r="93" spans="4:9" x14ac:dyDescent="0.25">
      <c r="D93" s="1"/>
      <c r="E93" s="98"/>
      <c r="F93" s="109"/>
      <c r="H93" s="1"/>
      <c r="I93" s="1"/>
    </row>
    <row r="94" spans="4:9" x14ac:dyDescent="0.25">
      <c r="D94" s="1"/>
      <c r="E94" s="98"/>
      <c r="F94" s="109"/>
      <c r="H94" s="1"/>
      <c r="I94" s="1"/>
    </row>
    <row r="95" spans="4:9" x14ac:dyDescent="0.25">
      <c r="D95" s="1"/>
      <c r="E95" s="98"/>
      <c r="F95" s="109"/>
      <c r="H95" s="1"/>
      <c r="I95" s="1"/>
    </row>
    <row r="96" spans="4:9" x14ac:dyDescent="0.25">
      <c r="D96" s="1"/>
      <c r="E96" s="98"/>
    </row>
    <row r="97" spans="4:9" x14ac:dyDescent="0.25">
      <c r="D97" s="1"/>
      <c r="E97" s="98"/>
    </row>
    <row r="98" spans="4:9" x14ac:dyDescent="0.25">
      <c r="D98" s="1"/>
      <c r="E98" s="98"/>
    </row>
    <row r="99" spans="4:9" x14ac:dyDescent="0.25">
      <c r="D99" s="1"/>
      <c r="E99" s="98"/>
    </row>
    <row r="100" spans="4:9" x14ac:dyDescent="0.25">
      <c r="D100" s="1"/>
      <c r="E100" s="98"/>
    </row>
    <row r="101" spans="4:9" x14ac:dyDescent="0.25">
      <c r="D101" s="1"/>
      <c r="E101" s="98"/>
    </row>
    <row r="102" spans="4:9" x14ac:dyDescent="0.25">
      <c r="D102" s="1"/>
      <c r="E102" s="98"/>
    </row>
    <row r="103" spans="4:9" x14ac:dyDescent="0.25">
      <c r="D103" s="1"/>
      <c r="E103" s="98"/>
    </row>
    <row r="104" spans="4:9" x14ac:dyDescent="0.25">
      <c r="D104" s="1"/>
      <c r="E104" s="98"/>
    </row>
    <row r="105" spans="4:9" x14ac:dyDescent="0.25">
      <c r="D105" s="1"/>
      <c r="E105" s="98"/>
    </row>
    <row r="106" spans="4:9" x14ac:dyDescent="0.25">
      <c r="D106" s="1"/>
      <c r="E106" s="98"/>
    </row>
    <row r="107" spans="4:9" x14ac:dyDescent="0.25">
      <c r="D107" s="1"/>
      <c r="E107" s="98"/>
    </row>
    <row r="108" spans="4:9" x14ac:dyDescent="0.25">
      <c r="D108" s="1"/>
      <c r="E108" s="98"/>
    </row>
    <row r="109" spans="4:9" x14ac:dyDescent="0.25">
      <c r="D109" s="1"/>
      <c r="E109" s="98"/>
    </row>
    <row r="110" spans="4:9" x14ac:dyDescent="0.25">
      <c r="E110" s="98"/>
      <c r="H110" s="1"/>
      <c r="I110" s="1"/>
    </row>
    <row r="111" spans="4:9" x14ac:dyDescent="0.25">
      <c r="E111" s="98"/>
      <c r="H111" s="1"/>
      <c r="I111" s="1"/>
    </row>
    <row r="112" spans="4:9" x14ac:dyDescent="0.25">
      <c r="E112" s="98"/>
      <c r="H112" s="1"/>
      <c r="I112" s="1"/>
    </row>
    <row r="113" spans="2:9" x14ac:dyDescent="0.25">
      <c r="B113" s="99"/>
      <c r="C113" s="75"/>
      <c r="D113" s="100"/>
      <c r="E113" s="112"/>
      <c r="F113" s="75"/>
      <c r="G113" s="75"/>
      <c r="H113" s="1"/>
      <c r="I113" s="1"/>
    </row>
    <row r="114" spans="2:9" x14ac:dyDescent="0.25">
      <c r="B114" s="99"/>
      <c r="C114" s="75"/>
      <c r="D114" s="100"/>
      <c r="E114" s="112"/>
      <c r="F114" s="75"/>
      <c r="G114" s="75"/>
      <c r="H114" s="1"/>
      <c r="I114" s="1"/>
    </row>
    <row r="115" spans="2:9" x14ac:dyDescent="0.25">
      <c r="B115" s="99"/>
      <c r="C115" s="75"/>
      <c r="D115" s="100"/>
      <c r="E115" s="112"/>
      <c r="F115" s="75"/>
      <c r="G115" s="75"/>
      <c r="H115" s="1"/>
      <c r="I115" s="1"/>
    </row>
    <row r="116" spans="2:9" x14ac:dyDescent="0.25">
      <c r="B116" s="99"/>
      <c r="C116" s="75"/>
      <c r="D116" s="100"/>
      <c r="E116" s="112"/>
      <c r="F116" s="75"/>
      <c r="G116" s="75"/>
      <c r="H116" s="1"/>
      <c r="I116" s="1"/>
    </row>
    <row r="117" spans="2:9" x14ac:dyDescent="0.25">
      <c r="B117" s="99"/>
      <c r="C117" s="75"/>
      <c r="D117" s="100"/>
      <c r="E117" s="112"/>
      <c r="F117" s="75"/>
      <c r="G117" s="75"/>
      <c r="H117" s="1"/>
      <c r="I117" s="1"/>
    </row>
    <row r="118" spans="2:9" x14ac:dyDescent="0.25">
      <c r="B118" s="109"/>
      <c r="E118" s="113"/>
      <c r="H118" s="1"/>
      <c r="I118" s="1"/>
    </row>
    <row r="119" spans="2:9" x14ac:dyDescent="0.25">
      <c r="B119" s="109"/>
      <c r="E119" s="113"/>
      <c r="H119" s="1"/>
      <c r="I119" s="1"/>
    </row>
    <row r="120" spans="2:9" x14ac:dyDescent="0.25">
      <c r="B120" s="109"/>
      <c r="E120" s="113"/>
      <c r="H120" s="1"/>
      <c r="I120" s="1"/>
    </row>
    <row r="121" spans="2:9" x14ac:dyDescent="0.25">
      <c r="B121" s="109"/>
      <c r="C121" s="111"/>
      <c r="D121" s="114"/>
      <c r="E121" s="113"/>
      <c r="G121" s="111"/>
      <c r="H121" s="1"/>
      <c r="I121" s="1"/>
    </row>
    <row r="122" spans="2:9" x14ac:dyDescent="0.25">
      <c r="B122" s="109"/>
      <c r="H122" s="1"/>
      <c r="I122" s="1"/>
    </row>
    <row r="123" spans="2:9" x14ac:dyDescent="0.25">
      <c r="B123" s="109"/>
      <c r="H123" s="1"/>
      <c r="I123" s="1"/>
    </row>
    <row r="124" spans="2:9" x14ac:dyDescent="0.25">
      <c r="B124" s="109"/>
      <c r="H124" s="1"/>
      <c r="I124" s="1"/>
    </row>
    <row r="125" spans="2:9" x14ac:dyDescent="0.25">
      <c r="B125" s="109"/>
      <c r="H125" s="1"/>
      <c r="I125" s="1"/>
    </row>
    <row r="126" spans="2:9" x14ac:dyDescent="0.25">
      <c r="B126" s="109"/>
      <c r="H126" s="1"/>
      <c r="I126" s="1"/>
    </row>
    <row r="127" spans="2:9" x14ac:dyDescent="0.25">
      <c r="B127" s="109"/>
      <c r="H127" s="1"/>
      <c r="I127" s="1"/>
    </row>
    <row r="128" spans="2:9" x14ac:dyDescent="0.25">
      <c r="B128" s="109"/>
      <c r="H128" s="1"/>
      <c r="I128" s="1"/>
    </row>
    <row r="129" spans="2:9" x14ac:dyDescent="0.25">
      <c r="B129" s="109"/>
      <c r="C129" s="111"/>
      <c r="D129" s="114"/>
      <c r="G129" s="111"/>
      <c r="H129" s="1"/>
      <c r="I129" s="1"/>
    </row>
    <row r="130" spans="2:9" x14ac:dyDescent="0.25">
      <c r="B130" s="109"/>
      <c r="H130" s="1"/>
      <c r="I130" s="1"/>
    </row>
    <row r="131" spans="2:9" x14ac:dyDescent="0.25">
      <c r="B131" s="109"/>
      <c r="H131" s="1"/>
      <c r="I131" s="1"/>
    </row>
    <row r="132" spans="2:9" x14ac:dyDescent="0.25">
      <c r="B132" s="109"/>
      <c r="H132" s="1"/>
      <c r="I132" s="1"/>
    </row>
    <row r="133" spans="2:9" x14ac:dyDescent="0.25">
      <c r="B133" s="109"/>
      <c r="H133" s="1"/>
      <c r="I133" s="1"/>
    </row>
    <row r="134" spans="2:9" x14ac:dyDescent="0.25">
      <c r="B134" s="109"/>
      <c r="H134" s="1"/>
      <c r="I134" s="1"/>
    </row>
    <row r="135" spans="2:9" x14ac:dyDescent="0.25">
      <c r="B135" s="109"/>
      <c r="H135" s="1"/>
      <c r="I135" s="1"/>
    </row>
    <row r="136" spans="2:9" x14ac:dyDescent="0.25">
      <c r="B136" s="109"/>
      <c r="H136" s="1"/>
      <c r="I136" s="1"/>
    </row>
    <row r="137" spans="2:9" x14ac:dyDescent="0.25">
      <c r="B137" s="109"/>
      <c r="H137" s="1"/>
      <c r="I137" s="1"/>
    </row>
    <row r="138" spans="2:9" x14ac:dyDescent="0.25">
      <c r="B138" s="109"/>
      <c r="H138" s="1"/>
      <c r="I138" s="1"/>
    </row>
    <row r="139" spans="2:9" x14ac:dyDescent="0.25">
      <c r="B139" s="109"/>
      <c r="H139" s="1"/>
      <c r="I139" s="1"/>
    </row>
    <row r="140" spans="2:9" x14ac:dyDescent="0.25">
      <c r="B140" s="109"/>
      <c r="H140" s="1"/>
      <c r="I140" s="1"/>
    </row>
    <row r="141" spans="2:9" x14ac:dyDescent="0.25">
      <c r="B141" s="109"/>
      <c r="H141" s="1"/>
      <c r="I141" s="1"/>
    </row>
  </sheetData>
  <mergeCells count="21">
    <mergeCell ref="G18:H18"/>
    <mergeCell ref="B1:I1"/>
    <mergeCell ref="B2:I2"/>
    <mergeCell ref="B3:I3"/>
    <mergeCell ref="B4:I4"/>
    <mergeCell ref="B6:B7"/>
    <mergeCell ref="C6:D7"/>
    <mergeCell ref="F6:F7"/>
    <mergeCell ref="G6:I7"/>
    <mergeCell ref="G13:H13"/>
    <mergeCell ref="G14:H14"/>
    <mergeCell ref="G15:H15"/>
    <mergeCell ref="G16:H16"/>
    <mergeCell ref="G17:H17"/>
    <mergeCell ref="B68:I68"/>
    <mergeCell ref="C43:D43"/>
    <mergeCell ref="G43:I43"/>
    <mergeCell ref="B64:I64"/>
    <mergeCell ref="B65:I65"/>
    <mergeCell ref="B66:I66"/>
    <mergeCell ref="B67:I67"/>
  </mergeCells>
  <printOptions horizontalCentered="1"/>
  <pageMargins left="0.70866141732283472" right="0.70866141732283472" top="0.74803149606299213" bottom="0.35433070866141736" header="0.31496062992125984" footer="0.31496062992125984"/>
  <pageSetup scale="58" fitToHeight="0" orientation="landscape" r:id="rId1"/>
  <rowBreaks count="1" manualBreakCount="1">
    <brk id="47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view="pageBreakPreview" topLeftCell="A22" zoomScale="60" zoomScaleNormal="80" workbookViewId="0">
      <selection activeCell="D50" sqref="D50"/>
    </sheetView>
  </sheetViews>
  <sheetFormatPr baseColWidth="10" defaultRowHeight="12.75" x14ac:dyDescent="0.2"/>
  <cols>
    <col min="1" max="1" width="11.42578125" style="115"/>
    <col min="2" max="2" width="26.28515625" style="115" customWidth="1"/>
    <col min="3" max="3" width="78.85546875" style="115" bestFit="1" customWidth="1"/>
    <col min="4" max="4" width="30.5703125" style="115" customWidth="1"/>
    <col min="5" max="5" width="24.42578125" style="115" customWidth="1"/>
    <col min="6" max="6" width="11.42578125" style="115"/>
    <col min="7" max="7" width="17.140625" style="115" customWidth="1"/>
    <col min="8" max="8" width="13.85546875" style="115" bestFit="1" customWidth="1"/>
    <col min="9" max="256" width="11.42578125" style="115"/>
    <col min="257" max="257" width="26.28515625" style="115" customWidth="1"/>
    <col min="258" max="258" width="78.85546875" style="115" bestFit="1" customWidth="1"/>
    <col min="259" max="259" width="30.5703125" style="115" customWidth="1"/>
    <col min="260" max="260" width="17.7109375" style="115" bestFit="1" customWidth="1"/>
    <col min="261" max="263" width="11.42578125" style="115"/>
    <col min="264" max="264" width="13.85546875" style="115" bestFit="1" customWidth="1"/>
    <col min="265" max="512" width="11.42578125" style="115"/>
    <col min="513" max="513" width="26.28515625" style="115" customWidth="1"/>
    <col min="514" max="514" width="78.85546875" style="115" bestFit="1" customWidth="1"/>
    <col min="515" max="515" width="30.5703125" style="115" customWidth="1"/>
    <col min="516" max="516" width="17.7109375" style="115" bestFit="1" customWidth="1"/>
    <col min="517" max="519" width="11.42578125" style="115"/>
    <col min="520" max="520" width="13.85546875" style="115" bestFit="1" customWidth="1"/>
    <col min="521" max="768" width="11.42578125" style="115"/>
    <col min="769" max="769" width="26.28515625" style="115" customWidth="1"/>
    <col min="770" max="770" width="78.85546875" style="115" bestFit="1" customWidth="1"/>
    <col min="771" max="771" width="30.5703125" style="115" customWidth="1"/>
    <col min="772" max="772" width="17.7109375" style="115" bestFit="1" customWidth="1"/>
    <col min="773" max="775" width="11.42578125" style="115"/>
    <col min="776" max="776" width="13.85546875" style="115" bestFit="1" customWidth="1"/>
    <col min="777" max="1024" width="11.42578125" style="115"/>
    <col min="1025" max="1025" width="26.28515625" style="115" customWidth="1"/>
    <col min="1026" max="1026" width="78.85546875" style="115" bestFit="1" customWidth="1"/>
    <col min="1027" max="1027" width="30.5703125" style="115" customWidth="1"/>
    <col min="1028" max="1028" width="17.7109375" style="115" bestFit="1" customWidth="1"/>
    <col min="1029" max="1031" width="11.42578125" style="115"/>
    <col min="1032" max="1032" width="13.85546875" style="115" bestFit="1" customWidth="1"/>
    <col min="1033" max="1280" width="11.42578125" style="115"/>
    <col min="1281" max="1281" width="26.28515625" style="115" customWidth="1"/>
    <col min="1282" max="1282" width="78.85546875" style="115" bestFit="1" customWidth="1"/>
    <col min="1283" max="1283" width="30.5703125" style="115" customWidth="1"/>
    <col min="1284" max="1284" width="17.7109375" style="115" bestFit="1" customWidth="1"/>
    <col min="1285" max="1287" width="11.42578125" style="115"/>
    <col min="1288" max="1288" width="13.85546875" style="115" bestFit="1" customWidth="1"/>
    <col min="1289" max="1536" width="11.42578125" style="115"/>
    <col min="1537" max="1537" width="26.28515625" style="115" customWidth="1"/>
    <col min="1538" max="1538" width="78.85546875" style="115" bestFit="1" customWidth="1"/>
    <col min="1539" max="1539" width="30.5703125" style="115" customWidth="1"/>
    <col min="1540" max="1540" width="17.7109375" style="115" bestFit="1" customWidth="1"/>
    <col min="1541" max="1543" width="11.42578125" style="115"/>
    <col min="1544" max="1544" width="13.85546875" style="115" bestFit="1" customWidth="1"/>
    <col min="1545" max="1792" width="11.42578125" style="115"/>
    <col min="1793" max="1793" width="26.28515625" style="115" customWidth="1"/>
    <col min="1794" max="1794" width="78.85546875" style="115" bestFit="1" customWidth="1"/>
    <col min="1795" max="1795" width="30.5703125" style="115" customWidth="1"/>
    <col min="1796" max="1796" width="17.7109375" style="115" bestFit="1" customWidth="1"/>
    <col min="1797" max="1799" width="11.42578125" style="115"/>
    <col min="1800" max="1800" width="13.85546875" style="115" bestFit="1" customWidth="1"/>
    <col min="1801" max="2048" width="11.42578125" style="115"/>
    <col min="2049" max="2049" width="26.28515625" style="115" customWidth="1"/>
    <col min="2050" max="2050" width="78.85546875" style="115" bestFit="1" customWidth="1"/>
    <col min="2051" max="2051" width="30.5703125" style="115" customWidth="1"/>
    <col min="2052" max="2052" width="17.7109375" style="115" bestFit="1" customWidth="1"/>
    <col min="2053" max="2055" width="11.42578125" style="115"/>
    <col min="2056" max="2056" width="13.85546875" style="115" bestFit="1" customWidth="1"/>
    <col min="2057" max="2304" width="11.42578125" style="115"/>
    <col min="2305" max="2305" width="26.28515625" style="115" customWidth="1"/>
    <col min="2306" max="2306" width="78.85546875" style="115" bestFit="1" customWidth="1"/>
    <col min="2307" max="2307" width="30.5703125" style="115" customWidth="1"/>
    <col min="2308" max="2308" width="17.7109375" style="115" bestFit="1" customWidth="1"/>
    <col min="2309" max="2311" width="11.42578125" style="115"/>
    <col min="2312" max="2312" width="13.85546875" style="115" bestFit="1" customWidth="1"/>
    <col min="2313" max="2560" width="11.42578125" style="115"/>
    <col min="2561" max="2561" width="26.28515625" style="115" customWidth="1"/>
    <col min="2562" max="2562" width="78.85546875" style="115" bestFit="1" customWidth="1"/>
    <col min="2563" max="2563" width="30.5703125" style="115" customWidth="1"/>
    <col min="2564" max="2564" width="17.7109375" style="115" bestFit="1" customWidth="1"/>
    <col min="2565" max="2567" width="11.42578125" style="115"/>
    <col min="2568" max="2568" width="13.85546875" style="115" bestFit="1" customWidth="1"/>
    <col min="2569" max="2816" width="11.42578125" style="115"/>
    <col min="2817" max="2817" width="26.28515625" style="115" customWidth="1"/>
    <col min="2818" max="2818" width="78.85546875" style="115" bestFit="1" customWidth="1"/>
    <col min="2819" max="2819" width="30.5703125" style="115" customWidth="1"/>
    <col min="2820" max="2820" width="17.7109375" style="115" bestFit="1" customWidth="1"/>
    <col min="2821" max="2823" width="11.42578125" style="115"/>
    <col min="2824" max="2824" width="13.85546875" style="115" bestFit="1" customWidth="1"/>
    <col min="2825" max="3072" width="11.42578125" style="115"/>
    <col min="3073" max="3073" width="26.28515625" style="115" customWidth="1"/>
    <col min="3074" max="3074" width="78.85546875" style="115" bestFit="1" customWidth="1"/>
    <col min="3075" max="3075" width="30.5703125" style="115" customWidth="1"/>
    <col min="3076" max="3076" width="17.7109375" style="115" bestFit="1" customWidth="1"/>
    <col min="3077" max="3079" width="11.42578125" style="115"/>
    <col min="3080" max="3080" width="13.85546875" style="115" bestFit="1" customWidth="1"/>
    <col min="3081" max="3328" width="11.42578125" style="115"/>
    <col min="3329" max="3329" width="26.28515625" style="115" customWidth="1"/>
    <col min="3330" max="3330" width="78.85546875" style="115" bestFit="1" customWidth="1"/>
    <col min="3331" max="3331" width="30.5703125" style="115" customWidth="1"/>
    <col min="3332" max="3332" width="17.7109375" style="115" bestFit="1" customWidth="1"/>
    <col min="3333" max="3335" width="11.42578125" style="115"/>
    <col min="3336" max="3336" width="13.85546875" style="115" bestFit="1" customWidth="1"/>
    <col min="3337" max="3584" width="11.42578125" style="115"/>
    <col min="3585" max="3585" width="26.28515625" style="115" customWidth="1"/>
    <col min="3586" max="3586" width="78.85546875" style="115" bestFit="1" customWidth="1"/>
    <col min="3587" max="3587" width="30.5703125" style="115" customWidth="1"/>
    <col min="3588" max="3588" width="17.7109375" style="115" bestFit="1" customWidth="1"/>
    <col min="3589" max="3591" width="11.42578125" style="115"/>
    <col min="3592" max="3592" width="13.85546875" style="115" bestFit="1" customWidth="1"/>
    <col min="3593" max="3840" width="11.42578125" style="115"/>
    <col min="3841" max="3841" width="26.28515625" style="115" customWidth="1"/>
    <col min="3842" max="3842" width="78.85546875" style="115" bestFit="1" customWidth="1"/>
    <col min="3843" max="3843" width="30.5703125" style="115" customWidth="1"/>
    <col min="3844" max="3844" width="17.7109375" style="115" bestFit="1" customWidth="1"/>
    <col min="3845" max="3847" width="11.42578125" style="115"/>
    <col min="3848" max="3848" width="13.85546875" style="115" bestFit="1" customWidth="1"/>
    <col min="3849" max="4096" width="11.42578125" style="115"/>
    <col min="4097" max="4097" width="26.28515625" style="115" customWidth="1"/>
    <col min="4098" max="4098" width="78.85546875" style="115" bestFit="1" customWidth="1"/>
    <col min="4099" max="4099" width="30.5703125" style="115" customWidth="1"/>
    <col min="4100" max="4100" width="17.7109375" style="115" bestFit="1" customWidth="1"/>
    <col min="4101" max="4103" width="11.42578125" style="115"/>
    <col min="4104" max="4104" width="13.85546875" style="115" bestFit="1" customWidth="1"/>
    <col min="4105" max="4352" width="11.42578125" style="115"/>
    <col min="4353" max="4353" width="26.28515625" style="115" customWidth="1"/>
    <col min="4354" max="4354" width="78.85546875" style="115" bestFit="1" customWidth="1"/>
    <col min="4355" max="4355" width="30.5703125" style="115" customWidth="1"/>
    <col min="4356" max="4356" width="17.7109375" style="115" bestFit="1" customWidth="1"/>
    <col min="4357" max="4359" width="11.42578125" style="115"/>
    <col min="4360" max="4360" width="13.85546875" style="115" bestFit="1" customWidth="1"/>
    <col min="4361" max="4608" width="11.42578125" style="115"/>
    <col min="4609" max="4609" width="26.28515625" style="115" customWidth="1"/>
    <col min="4610" max="4610" width="78.85546875" style="115" bestFit="1" customWidth="1"/>
    <col min="4611" max="4611" width="30.5703125" style="115" customWidth="1"/>
    <col min="4612" max="4612" width="17.7109375" style="115" bestFit="1" customWidth="1"/>
    <col min="4613" max="4615" width="11.42578125" style="115"/>
    <col min="4616" max="4616" width="13.85546875" style="115" bestFit="1" customWidth="1"/>
    <col min="4617" max="4864" width="11.42578125" style="115"/>
    <col min="4865" max="4865" width="26.28515625" style="115" customWidth="1"/>
    <col min="4866" max="4866" width="78.85546875" style="115" bestFit="1" customWidth="1"/>
    <col min="4867" max="4867" width="30.5703125" style="115" customWidth="1"/>
    <col min="4868" max="4868" width="17.7109375" style="115" bestFit="1" customWidth="1"/>
    <col min="4869" max="4871" width="11.42578125" style="115"/>
    <col min="4872" max="4872" width="13.85546875" style="115" bestFit="1" customWidth="1"/>
    <col min="4873" max="5120" width="11.42578125" style="115"/>
    <col min="5121" max="5121" width="26.28515625" style="115" customWidth="1"/>
    <col min="5122" max="5122" width="78.85546875" style="115" bestFit="1" customWidth="1"/>
    <col min="5123" max="5123" width="30.5703125" style="115" customWidth="1"/>
    <col min="5124" max="5124" width="17.7109375" style="115" bestFit="1" customWidth="1"/>
    <col min="5125" max="5127" width="11.42578125" style="115"/>
    <col min="5128" max="5128" width="13.85546875" style="115" bestFit="1" customWidth="1"/>
    <col min="5129" max="5376" width="11.42578125" style="115"/>
    <col min="5377" max="5377" width="26.28515625" style="115" customWidth="1"/>
    <col min="5378" max="5378" width="78.85546875" style="115" bestFit="1" customWidth="1"/>
    <col min="5379" max="5379" width="30.5703125" style="115" customWidth="1"/>
    <col min="5380" max="5380" width="17.7109375" style="115" bestFit="1" customWidth="1"/>
    <col min="5381" max="5383" width="11.42578125" style="115"/>
    <col min="5384" max="5384" width="13.85546875" style="115" bestFit="1" customWidth="1"/>
    <col min="5385" max="5632" width="11.42578125" style="115"/>
    <col min="5633" max="5633" width="26.28515625" style="115" customWidth="1"/>
    <col min="5634" max="5634" width="78.85546875" style="115" bestFit="1" customWidth="1"/>
    <col min="5635" max="5635" width="30.5703125" style="115" customWidth="1"/>
    <col min="5636" max="5636" width="17.7109375" style="115" bestFit="1" customWidth="1"/>
    <col min="5637" max="5639" width="11.42578125" style="115"/>
    <col min="5640" max="5640" width="13.85546875" style="115" bestFit="1" customWidth="1"/>
    <col min="5641" max="5888" width="11.42578125" style="115"/>
    <col min="5889" max="5889" width="26.28515625" style="115" customWidth="1"/>
    <col min="5890" max="5890" width="78.85546875" style="115" bestFit="1" customWidth="1"/>
    <col min="5891" max="5891" width="30.5703125" style="115" customWidth="1"/>
    <col min="5892" max="5892" width="17.7109375" style="115" bestFit="1" customWidth="1"/>
    <col min="5893" max="5895" width="11.42578125" style="115"/>
    <col min="5896" max="5896" width="13.85546875" style="115" bestFit="1" customWidth="1"/>
    <col min="5897" max="6144" width="11.42578125" style="115"/>
    <col min="6145" max="6145" width="26.28515625" style="115" customWidth="1"/>
    <col min="6146" max="6146" width="78.85546875" style="115" bestFit="1" customWidth="1"/>
    <col min="6147" max="6147" width="30.5703125" style="115" customWidth="1"/>
    <col min="6148" max="6148" width="17.7109375" style="115" bestFit="1" customWidth="1"/>
    <col min="6149" max="6151" width="11.42578125" style="115"/>
    <col min="6152" max="6152" width="13.85546875" style="115" bestFit="1" customWidth="1"/>
    <col min="6153" max="6400" width="11.42578125" style="115"/>
    <col min="6401" max="6401" width="26.28515625" style="115" customWidth="1"/>
    <col min="6402" max="6402" width="78.85546875" style="115" bestFit="1" customWidth="1"/>
    <col min="6403" max="6403" width="30.5703125" style="115" customWidth="1"/>
    <col min="6404" max="6404" width="17.7109375" style="115" bestFit="1" customWidth="1"/>
    <col min="6405" max="6407" width="11.42578125" style="115"/>
    <col min="6408" max="6408" width="13.85546875" style="115" bestFit="1" customWidth="1"/>
    <col min="6409" max="6656" width="11.42578125" style="115"/>
    <col min="6657" max="6657" width="26.28515625" style="115" customWidth="1"/>
    <col min="6658" max="6658" width="78.85546875" style="115" bestFit="1" customWidth="1"/>
    <col min="6659" max="6659" width="30.5703125" style="115" customWidth="1"/>
    <col min="6660" max="6660" width="17.7109375" style="115" bestFit="1" customWidth="1"/>
    <col min="6661" max="6663" width="11.42578125" style="115"/>
    <col min="6664" max="6664" width="13.85546875" style="115" bestFit="1" customWidth="1"/>
    <col min="6665" max="6912" width="11.42578125" style="115"/>
    <col min="6913" max="6913" width="26.28515625" style="115" customWidth="1"/>
    <col min="6914" max="6914" width="78.85546875" style="115" bestFit="1" customWidth="1"/>
    <col min="6915" max="6915" width="30.5703125" style="115" customWidth="1"/>
    <col min="6916" max="6916" width="17.7109375" style="115" bestFit="1" customWidth="1"/>
    <col min="6917" max="6919" width="11.42578125" style="115"/>
    <col min="6920" max="6920" width="13.85546875" style="115" bestFit="1" customWidth="1"/>
    <col min="6921" max="7168" width="11.42578125" style="115"/>
    <col min="7169" max="7169" width="26.28515625" style="115" customWidth="1"/>
    <col min="7170" max="7170" width="78.85546875" style="115" bestFit="1" customWidth="1"/>
    <col min="7171" max="7171" width="30.5703125" style="115" customWidth="1"/>
    <col min="7172" max="7172" width="17.7109375" style="115" bestFit="1" customWidth="1"/>
    <col min="7173" max="7175" width="11.42578125" style="115"/>
    <col min="7176" max="7176" width="13.85546875" style="115" bestFit="1" customWidth="1"/>
    <col min="7177" max="7424" width="11.42578125" style="115"/>
    <col min="7425" max="7425" width="26.28515625" style="115" customWidth="1"/>
    <col min="7426" max="7426" width="78.85546875" style="115" bestFit="1" customWidth="1"/>
    <col min="7427" max="7427" width="30.5703125" style="115" customWidth="1"/>
    <col min="7428" max="7428" width="17.7109375" style="115" bestFit="1" customWidth="1"/>
    <col min="7429" max="7431" width="11.42578125" style="115"/>
    <col min="7432" max="7432" width="13.85546875" style="115" bestFit="1" customWidth="1"/>
    <col min="7433" max="7680" width="11.42578125" style="115"/>
    <col min="7681" max="7681" width="26.28515625" style="115" customWidth="1"/>
    <col min="7682" max="7682" width="78.85546875" style="115" bestFit="1" customWidth="1"/>
    <col min="7683" max="7683" width="30.5703125" style="115" customWidth="1"/>
    <col min="7684" max="7684" width="17.7109375" style="115" bestFit="1" customWidth="1"/>
    <col min="7685" max="7687" width="11.42578125" style="115"/>
    <col min="7688" max="7688" width="13.85546875" style="115" bestFit="1" customWidth="1"/>
    <col min="7689" max="7936" width="11.42578125" style="115"/>
    <col min="7937" max="7937" width="26.28515625" style="115" customWidth="1"/>
    <col min="7938" max="7938" width="78.85546875" style="115" bestFit="1" customWidth="1"/>
    <col min="7939" max="7939" width="30.5703125" style="115" customWidth="1"/>
    <col min="7940" max="7940" width="17.7109375" style="115" bestFit="1" customWidth="1"/>
    <col min="7941" max="7943" width="11.42578125" style="115"/>
    <col min="7944" max="7944" width="13.85546875" style="115" bestFit="1" customWidth="1"/>
    <col min="7945" max="8192" width="11.42578125" style="115"/>
    <col min="8193" max="8193" width="26.28515625" style="115" customWidth="1"/>
    <col min="8194" max="8194" width="78.85546875" style="115" bestFit="1" customWidth="1"/>
    <col min="8195" max="8195" width="30.5703125" style="115" customWidth="1"/>
    <col min="8196" max="8196" width="17.7109375" style="115" bestFit="1" customWidth="1"/>
    <col min="8197" max="8199" width="11.42578125" style="115"/>
    <col min="8200" max="8200" width="13.85546875" style="115" bestFit="1" customWidth="1"/>
    <col min="8201" max="8448" width="11.42578125" style="115"/>
    <col min="8449" max="8449" width="26.28515625" style="115" customWidth="1"/>
    <col min="8450" max="8450" width="78.85546875" style="115" bestFit="1" customWidth="1"/>
    <col min="8451" max="8451" width="30.5703125" style="115" customWidth="1"/>
    <col min="8452" max="8452" width="17.7109375" style="115" bestFit="1" customWidth="1"/>
    <col min="8453" max="8455" width="11.42578125" style="115"/>
    <col min="8456" max="8456" width="13.85546875" style="115" bestFit="1" customWidth="1"/>
    <col min="8457" max="8704" width="11.42578125" style="115"/>
    <col min="8705" max="8705" width="26.28515625" style="115" customWidth="1"/>
    <col min="8706" max="8706" width="78.85546875" style="115" bestFit="1" customWidth="1"/>
    <col min="8707" max="8707" width="30.5703125" style="115" customWidth="1"/>
    <col min="8708" max="8708" width="17.7109375" style="115" bestFit="1" customWidth="1"/>
    <col min="8709" max="8711" width="11.42578125" style="115"/>
    <col min="8712" max="8712" width="13.85546875" style="115" bestFit="1" customWidth="1"/>
    <col min="8713" max="8960" width="11.42578125" style="115"/>
    <col min="8961" max="8961" width="26.28515625" style="115" customWidth="1"/>
    <col min="8962" max="8962" width="78.85546875" style="115" bestFit="1" customWidth="1"/>
    <col min="8963" max="8963" width="30.5703125" style="115" customWidth="1"/>
    <col min="8964" max="8964" width="17.7109375" style="115" bestFit="1" customWidth="1"/>
    <col min="8965" max="8967" width="11.42578125" style="115"/>
    <col min="8968" max="8968" width="13.85546875" style="115" bestFit="1" customWidth="1"/>
    <col min="8969" max="9216" width="11.42578125" style="115"/>
    <col min="9217" max="9217" width="26.28515625" style="115" customWidth="1"/>
    <col min="9218" max="9218" width="78.85546875" style="115" bestFit="1" customWidth="1"/>
    <col min="9219" max="9219" width="30.5703125" style="115" customWidth="1"/>
    <col min="9220" max="9220" width="17.7109375" style="115" bestFit="1" customWidth="1"/>
    <col min="9221" max="9223" width="11.42578125" style="115"/>
    <col min="9224" max="9224" width="13.85546875" style="115" bestFit="1" customWidth="1"/>
    <col min="9225" max="9472" width="11.42578125" style="115"/>
    <col min="9473" max="9473" width="26.28515625" style="115" customWidth="1"/>
    <col min="9474" max="9474" width="78.85546875" style="115" bestFit="1" customWidth="1"/>
    <col min="9475" max="9475" width="30.5703125" style="115" customWidth="1"/>
    <col min="9476" max="9476" width="17.7109375" style="115" bestFit="1" customWidth="1"/>
    <col min="9477" max="9479" width="11.42578125" style="115"/>
    <col min="9480" max="9480" width="13.85546875" style="115" bestFit="1" customWidth="1"/>
    <col min="9481" max="9728" width="11.42578125" style="115"/>
    <col min="9729" max="9729" width="26.28515625" style="115" customWidth="1"/>
    <col min="9730" max="9730" width="78.85546875" style="115" bestFit="1" customWidth="1"/>
    <col min="9731" max="9731" width="30.5703125" style="115" customWidth="1"/>
    <col min="9732" max="9732" width="17.7109375" style="115" bestFit="1" customWidth="1"/>
    <col min="9733" max="9735" width="11.42578125" style="115"/>
    <col min="9736" max="9736" width="13.85546875" style="115" bestFit="1" customWidth="1"/>
    <col min="9737" max="9984" width="11.42578125" style="115"/>
    <col min="9985" max="9985" width="26.28515625" style="115" customWidth="1"/>
    <col min="9986" max="9986" width="78.85546875" style="115" bestFit="1" customWidth="1"/>
    <col min="9987" max="9987" width="30.5703125" style="115" customWidth="1"/>
    <col min="9988" max="9988" width="17.7109375" style="115" bestFit="1" customWidth="1"/>
    <col min="9989" max="9991" width="11.42578125" style="115"/>
    <col min="9992" max="9992" width="13.85546875" style="115" bestFit="1" customWidth="1"/>
    <col min="9993" max="10240" width="11.42578125" style="115"/>
    <col min="10241" max="10241" width="26.28515625" style="115" customWidth="1"/>
    <col min="10242" max="10242" width="78.85546875" style="115" bestFit="1" customWidth="1"/>
    <col min="10243" max="10243" width="30.5703125" style="115" customWidth="1"/>
    <col min="10244" max="10244" width="17.7109375" style="115" bestFit="1" customWidth="1"/>
    <col min="10245" max="10247" width="11.42578125" style="115"/>
    <col min="10248" max="10248" width="13.85546875" style="115" bestFit="1" customWidth="1"/>
    <col min="10249" max="10496" width="11.42578125" style="115"/>
    <col min="10497" max="10497" width="26.28515625" style="115" customWidth="1"/>
    <col min="10498" max="10498" width="78.85546875" style="115" bestFit="1" customWidth="1"/>
    <col min="10499" max="10499" width="30.5703125" style="115" customWidth="1"/>
    <col min="10500" max="10500" width="17.7109375" style="115" bestFit="1" customWidth="1"/>
    <col min="10501" max="10503" width="11.42578125" style="115"/>
    <col min="10504" max="10504" width="13.85546875" style="115" bestFit="1" customWidth="1"/>
    <col min="10505" max="10752" width="11.42578125" style="115"/>
    <col min="10753" max="10753" width="26.28515625" style="115" customWidth="1"/>
    <col min="10754" max="10754" width="78.85546875" style="115" bestFit="1" customWidth="1"/>
    <col min="10755" max="10755" width="30.5703125" style="115" customWidth="1"/>
    <col min="10756" max="10756" width="17.7109375" style="115" bestFit="1" customWidth="1"/>
    <col min="10757" max="10759" width="11.42578125" style="115"/>
    <col min="10760" max="10760" width="13.85546875" style="115" bestFit="1" customWidth="1"/>
    <col min="10761" max="11008" width="11.42578125" style="115"/>
    <col min="11009" max="11009" width="26.28515625" style="115" customWidth="1"/>
    <col min="11010" max="11010" width="78.85546875" style="115" bestFit="1" customWidth="1"/>
    <col min="11011" max="11011" width="30.5703125" style="115" customWidth="1"/>
    <col min="11012" max="11012" width="17.7109375" style="115" bestFit="1" customWidth="1"/>
    <col min="11013" max="11015" width="11.42578125" style="115"/>
    <col min="11016" max="11016" width="13.85546875" style="115" bestFit="1" customWidth="1"/>
    <col min="11017" max="11264" width="11.42578125" style="115"/>
    <col min="11265" max="11265" width="26.28515625" style="115" customWidth="1"/>
    <col min="11266" max="11266" width="78.85546875" style="115" bestFit="1" customWidth="1"/>
    <col min="11267" max="11267" width="30.5703125" style="115" customWidth="1"/>
    <col min="11268" max="11268" width="17.7109375" style="115" bestFit="1" customWidth="1"/>
    <col min="11269" max="11271" width="11.42578125" style="115"/>
    <col min="11272" max="11272" width="13.85546875" style="115" bestFit="1" customWidth="1"/>
    <col min="11273" max="11520" width="11.42578125" style="115"/>
    <col min="11521" max="11521" width="26.28515625" style="115" customWidth="1"/>
    <col min="11522" max="11522" width="78.85546875" style="115" bestFit="1" customWidth="1"/>
    <col min="11523" max="11523" width="30.5703125" style="115" customWidth="1"/>
    <col min="11524" max="11524" width="17.7109375" style="115" bestFit="1" customWidth="1"/>
    <col min="11525" max="11527" width="11.42578125" style="115"/>
    <col min="11528" max="11528" width="13.85546875" style="115" bestFit="1" customWidth="1"/>
    <col min="11529" max="11776" width="11.42578125" style="115"/>
    <col min="11777" max="11777" width="26.28515625" style="115" customWidth="1"/>
    <col min="11778" max="11778" width="78.85546875" style="115" bestFit="1" customWidth="1"/>
    <col min="11779" max="11779" width="30.5703125" style="115" customWidth="1"/>
    <col min="11780" max="11780" width="17.7109375" style="115" bestFit="1" customWidth="1"/>
    <col min="11781" max="11783" width="11.42578125" style="115"/>
    <col min="11784" max="11784" width="13.85546875" style="115" bestFit="1" customWidth="1"/>
    <col min="11785" max="12032" width="11.42578125" style="115"/>
    <col min="12033" max="12033" width="26.28515625" style="115" customWidth="1"/>
    <col min="12034" max="12034" width="78.85546875" style="115" bestFit="1" customWidth="1"/>
    <col min="12035" max="12035" width="30.5703125" style="115" customWidth="1"/>
    <col min="12036" max="12036" width="17.7109375" style="115" bestFit="1" customWidth="1"/>
    <col min="12037" max="12039" width="11.42578125" style="115"/>
    <col min="12040" max="12040" width="13.85546875" style="115" bestFit="1" customWidth="1"/>
    <col min="12041" max="12288" width="11.42578125" style="115"/>
    <col min="12289" max="12289" width="26.28515625" style="115" customWidth="1"/>
    <col min="12290" max="12290" width="78.85546875" style="115" bestFit="1" customWidth="1"/>
    <col min="12291" max="12291" width="30.5703125" style="115" customWidth="1"/>
    <col min="12292" max="12292" width="17.7109375" style="115" bestFit="1" customWidth="1"/>
    <col min="12293" max="12295" width="11.42578125" style="115"/>
    <col min="12296" max="12296" width="13.85546875" style="115" bestFit="1" customWidth="1"/>
    <col min="12297" max="12544" width="11.42578125" style="115"/>
    <col min="12545" max="12545" width="26.28515625" style="115" customWidth="1"/>
    <col min="12546" max="12546" width="78.85546875" style="115" bestFit="1" customWidth="1"/>
    <col min="12547" max="12547" width="30.5703125" style="115" customWidth="1"/>
    <col min="12548" max="12548" width="17.7109375" style="115" bestFit="1" customWidth="1"/>
    <col min="12549" max="12551" width="11.42578125" style="115"/>
    <col min="12552" max="12552" width="13.85546875" style="115" bestFit="1" customWidth="1"/>
    <col min="12553" max="12800" width="11.42578125" style="115"/>
    <col min="12801" max="12801" width="26.28515625" style="115" customWidth="1"/>
    <col min="12802" max="12802" width="78.85546875" style="115" bestFit="1" customWidth="1"/>
    <col min="12803" max="12803" width="30.5703125" style="115" customWidth="1"/>
    <col min="12804" max="12804" width="17.7109375" style="115" bestFit="1" customWidth="1"/>
    <col min="12805" max="12807" width="11.42578125" style="115"/>
    <col min="12808" max="12808" width="13.85546875" style="115" bestFit="1" customWidth="1"/>
    <col min="12809" max="13056" width="11.42578125" style="115"/>
    <col min="13057" max="13057" width="26.28515625" style="115" customWidth="1"/>
    <col min="13058" max="13058" width="78.85546875" style="115" bestFit="1" customWidth="1"/>
    <col min="13059" max="13059" width="30.5703125" style="115" customWidth="1"/>
    <col min="13060" max="13060" width="17.7109375" style="115" bestFit="1" customWidth="1"/>
    <col min="13061" max="13063" width="11.42578125" style="115"/>
    <col min="13064" max="13064" width="13.85546875" style="115" bestFit="1" customWidth="1"/>
    <col min="13065" max="13312" width="11.42578125" style="115"/>
    <col min="13313" max="13313" width="26.28515625" style="115" customWidth="1"/>
    <col min="13314" max="13314" width="78.85546875" style="115" bestFit="1" customWidth="1"/>
    <col min="13315" max="13315" width="30.5703125" style="115" customWidth="1"/>
    <col min="13316" max="13316" width="17.7109375" style="115" bestFit="1" customWidth="1"/>
    <col min="13317" max="13319" width="11.42578125" style="115"/>
    <col min="13320" max="13320" width="13.85546875" style="115" bestFit="1" customWidth="1"/>
    <col min="13321" max="13568" width="11.42578125" style="115"/>
    <col min="13569" max="13569" width="26.28515625" style="115" customWidth="1"/>
    <col min="13570" max="13570" width="78.85546875" style="115" bestFit="1" customWidth="1"/>
    <col min="13571" max="13571" width="30.5703125" style="115" customWidth="1"/>
    <col min="13572" max="13572" width="17.7109375" style="115" bestFit="1" customWidth="1"/>
    <col min="13573" max="13575" width="11.42578125" style="115"/>
    <col min="13576" max="13576" width="13.85546875" style="115" bestFit="1" customWidth="1"/>
    <col min="13577" max="13824" width="11.42578125" style="115"/>
    <col min="13825" max="13825" width="26.28515625" style="115" customWidth="1"/>
    <col min="13826" max="13826" width="78.85546875" style="115" bestFit="1" customWidth="1"/>
    <col min="13827" max="13827" width="30.5703125" style="115" customWidth="1"/>
    <col min="13828" max="13828" width="17.7109375" style="115" bestFit="1" customWidth="1"/>
    <col min="13829" max="13831" width="11.42578125" style="115"/>
    <col min="13832" max="13832" width="13.85546875" style="115" bestFit="1" customWidth="1"/>
    <col min="13833" max="14080" width="11.42578125" style="115"/>
    <col min="14081" max="14081" width="26.28515625" style="115" customWidth="1"/>
    <col min="14082" max="14082" width="78.85546875" style="115" bestFit="1" customWidth="1"/>
    <col min="14083" max="14083" width="30.5703125" style="115" customWidth="1"/>
    <col min="14084" max="14084" width="17.7109375" style="115" bestFit="1" customWidth="1"/>
    <col min="14085" max="14087" width="11.42578125" style="115"/>
    <col min="14088" max="14088" width="13.85546875" style="115" bestFit="1" customWidth="1"/>
    <col min="14089" max="14336" width="11.42578125" style="115"/>
    <col min="14337" max="14337" width="26.28515625" style="115" customWidth="1"/>
    <col min="14338" max="14338" width="78.85546875" style="115" bestFit="1" customWidth="1"/>
    <col min="14339" max="14339" width="30.5703125" style="115" customWidth="1"/>
    <col min="14340" max="14340" width="17.7109375" style="115" bestFit="1" customWidth="1"/>
    <col min="14341" max="14343" width="11.42578125" style="115"/>
    <col min="14344" max="14344" width="13.85546875" style="115" bestFit="1" customWidth="1"/>
    <col min="14345" max="14592" width="11.42578125" style="115"/>
    <col min="14593" max="14593" width="26.28515625" style="115" customWidth="1"/>
    <col min="14594" max="14594" width="78.85546875" style="115" bestFit="1" customWidth="1"/>
    <col min="14595" max="14595" width="30.5703125" style="115" customWidth="1"/>
    <col min="14596" max="14596" width="17.7109375" style="115" bestFit="1" customWidth="1"/>
    <col min="14597" max="14599" width="11.42578125" style="115"/>
    <col min="14600" max="14600" width="13.85546875" style="115" bestFit="1" customWidth="1"/>
    <col min="14601" max="14848" width="11.42578125" style="115"/>
    <col min="14849" max="14849" width="26.28515625" style="115" customWidth="1"/>
    <col min="14850" max="14850" width="78.85546875" style="115" bestFit="1" customWidth="1"/>
    <col min="14851" max="14851" width="30.5703125" style="115" customWidth="1"/>
    <col min="14852" max="14852" width="17.7109375" style="115" bestFit="1" customWidth="1"/>
    <col min="14853" max="14855" width="11.42578125" style="115"/>
    <col min="14856" max="14856" width="13.85546875" style="115" bestFit="1" customWidth="1"/>
    <col min="14857" max="15104" width="11.42578125" style="115"/>
    <col min="15105" max="15105" width="26.28515625" style="115" customWidth="1"/>
    <col min="15106" max="15106" width="78.85546875" style="115" bestFit="1" customWidth="1"/>
    <col min="15107" max="15107" width="30.5703125" style="115" customWidth="1"/>
    <col min="15108" max="15108" width="17.7109375" style="115" bestFit="1" customWidth="1"/>
    <col min="15109" max="15111" width="11.42578125" style="115"/>
    <col min="15112" max="15112" width="13.85546875" style="115" bestFit="1" customWidth="1"/>
    <col min="15113" max="15360" width="11.42578125" style="115"/>
    <col min="15361" max="15361" width="26.28515625" style="115" customWidth="1"/>
    <col min="15362" max="15362" width="78.85546875" style="115" bestFit="1" customWidth="1"/>
    <col min="15363" max="15363" width="30.5703125" style="115" customWidth="1"/>
    <col min="15364" max="15364" width="17.7109375" style="115" bestFit="1" customWidth="1"/>
    <col min="15365" max="15367" width="11.42578125" style="115"/>
    <col min="15368" max="15368" width="13.85546875" style="115" bestFit="1" customWidth="1"/>
    <col min="15369" max="15616" width="11.42578125" style="115"/>
    <col min="15617" max="15617" width="26.28515625" style="115" customWidth="1"/>
    <col min="15618" max="15618" width="78.85546875" style="115" bestFit="1" customWidth="1"/>
    <col min="15619" max="15619" width="30.5703125" style="115" customWidth="1"/>
    <col min="15620" max="15620" width="17.7109375" style="115" bestFit="1" customWidth="1"/>
    <col min="15621" max="15623" width="11.42578125" style="115"/>
    <col min="15624" max="15624" width="13.85546875" style="115" bestFit="1" customWidth="1"/>
    <col min="15625" max="15872" width="11.42578125" style="115"/>
    <col min="15873" max="15873" width="26.28515625" style="115" customWidth="1"/>
    <col min="15874" max="15874" width="78.85546875" style="115" bestFit="1" customWidth="1"/>
    <col min="15875" max="15875" width="30.5703125" style="115" customWidth="1"/>
    <col min="15876" max="15876" width="17.7109375" style="115" bestFit="1" customWidth="1"/>
    <col min="15877" max="15879" width="11.42578125" style="115"/>
    <col min="15880" max="15880" width="13.85546875" style="115" bestFit="1" customWidth="1"/>
    <col min="15881" max="16128" width="11.42578125" style="115"/>
    <col min="16129" max="16129" width="26.28515625" style="115" customWidth="1"/>
    <col min="16130" max="16130" width="78.85546875" style="115" bestFit="1" customWidth="1"/>
    <col min="16131" max="16131" width="30.5703125" style="115" customWidth="1"/>
    <col min="16132" max="16132" width="17.7109375" style="115" bestFit="1" customWidth="1"/>
    <col min="16133" max="16135" width="11.42578125" style="115"/>
    <col min="16136" max="16136" width="13.85546875" style="115" bestFit="1" customWidth="1"/>
    <col min="16137" max="16384" width="11.42578125" style="115"/>
  </cols>
  <sheetData>
    <row r="1" spans="1:7" ht="25.5" x14ac:dyDescent="0.2">
      <c r="A1" s="202" t="s">
        <v>0</v>
      </c>
      <c r="B1" s="203"/>
      <c r="C1" s="203"/>
      <c r="D1" s="203"/>
      <c r="E1" s="203"/>
      <c r="F1" s="204"/>
    </row>
    <row r="2" spans="1:7" ht="18" x14ac:dyDescent="0.2">
      <c r="A2" s="205" t="s">
        <v>32</v>
      </c>
      <c r="B2" s="206"/>
      <c r="C2" s="206"/>
      <c r="D2" s="206"/>
      <c r="E2" s="206"/>
      <c r="F2" s="207"/>
    </row>
    <row r="3" spans="1:7" ht="18" x14ac:dyDescent="0.2">
      <c r="A3" s="208" t="s">
        <v>82</v>
      </c>
      <c r="B3" s="209"/>
      <c r="C3" s="209"/>
      <c r="D3" s="209"/>
      <c r="E3" s="209"/>
      <c r="F3" s="210"/>
    </row>
    <row r="4" spans="1:7" x14ac:dyDescent="0.2">
      <c r="A4" s="211" t="s">
        <v>57</v>
      </c>
      <c r="B4" s="212"/>
      <c r="C4" s="212"/>
      <c r="D4" s="212"/>
      <c r="E4" s="212"/>
      <c r="F4" s="213"/>
    </row>
    <row r="5" spans="1:7" ht="16.5" x14ac:dyDescent="0.2">
      <c r="A5" s="199"/>
      <c r="B5" s="200"/>
      <c r="C5" s="200"/>
      <c r="D5" s="200"/>
      <c r="E5" s="200"/>
      <c r="F5" s="201"/>
    </row>
    <row r="6" spans="1:7" ht="17.25" thickBot="1" x14ac:dyDescent="0.25">
      <c r="A6" s="199"/>
      <c r="B6" s="200"/>
      <c r="C6" s="200"/>
      <c r="D6" s="200"/>
      <c r="E6" s="200"/>
      <c r="F6" s="201"/>
    </row>
    <row r="7" spans="1:7" ht="16.5" x14ac:dyDescent="0.2">
      <c r="A7" s="116"/>
      <c r="B7" s="117" t="s">
        <v>33</v>
      </c>
      <c r="C7" s="118" t="s">
        <v>34</v>
      </c>
      <c r="D7" s="118"/>
      <c r="E7" s="119"/>
      <c r="F7" s="120"/>
    </row>
    <row r="8" spans="1:7" ht="16.5" x14ac:dyDescent="0.2">
      <c r="A8" s="116"/>
      <c r="B8" s="121"/>
      <c r="C8" s="122"/>
      <c r="D8" s="122"/>
      <c r="E8" s="123"/>
      <c r="F8" s="120"/>
    </row>
    <row r="9" spans="1:7" ht="18" x14ac:dyDescent="0.2">
      <c r="A9" s="124"/>
      <c r="B9" s="196" t="s">
        <v>35</v>
      </c>
      <c r="C9" s="197"/>
      <c r="D9" s="125"/>
      <c r="E9" s="126">
        <f>+E11</f>
        <v>173037485</v>
      </c>
      <c r="F9" s="127"/>
      <c r="G9" s="170"/>
    </row>
    <row r="10" spans="1:7" ht="18" x14ac:dyDescent="0.2">
      <c r="A10" s="128"/>
      <c r="B10" s="129"/>
      <c r="C10" s="130"/>
      <c r="D10" s="130"/>
      <c r="E10" s="131"/>
      <c r="F10" s="132"/>
      <c r="G10" s="170"/>
    </row>
    <row r="11" spans="1:7" ht="18" x14ac:dyDescent="0.2">
      <c r="A11" s="124"/>
      <c r="B11" s="133">
        <v>43</v>
      </c>
      <c r="C11" s="134" t="s">
        <v>36</v>
      </c>
      <c r="D11" s="134"/>
      <c r="E11" s="135">
        <f>SUM(E12:E13)</f>
        <v>173037485</v>
      </c>
      <c r="F11" s="127"/>
      <c r="G11" s="170"/>
    </row>
    <row r="12" spans="1:7" ht="18" x14ac:dyDescent="0.2">
      <c r="A12" s="124"/>
      <c r="B12" s="136">
        <v>4390</v>
      </c>
      <c r="C12" s="137" t="s">
        <v>37</v>
      </c>
      <c r="D12" s="137"/>
      <c r="E12" s="138">
        <v>174519853</v>
      </c>
      <c r="F12" s="127"/>
      <c r="G12" s="170"/>
    </row>
    <row r="13" spans="1:7" ht="18" x14ac:dyDescent="0.2">
      <c r="A13" s="124"/>
      <c r="B13" s="136">
        <v>4395</v>
      </c>
      <c r="C13" s="137" t="s">
        <v>38</v>
      </c>
      <c r="D13" s="137"/>
      <c r="E13" s="138">
        <v>-1482368</v>
      </c>
      <c r="F13" s="127"/>
    </row>
    <row r="14" spans="1:7" ht="18" x14ac:dyDescent="0.2">
      <c r="A14" s="124"/>
      <c r="B14" s="136"/>
      <c r="C14" s="137"/>
      <c r="D14" s="137"/>
      <c r="E14" s="138"/>
      <c r="F14" s="127"/>
    </row>
    <row r="15" spans="1:7" ht="18" x14ac:dyDescent="0.2">
      <c r="A15" s="124"/>
      <c r="B15" s="196" t="s">
        <v>39</v>
      </c>
      <c r="C15" s="197"/>
      <c r="D15" s="125"/>
      <c r="E15" s="139">
        <f>+E17+E25+E28</f>
        <v>174260953</v>
      </c>
      <c r="F15" s="127"/>
      <c r="G15" s="170"/>
    </row>
    <row r="16" spans="1:7" ht="18" x14ac:dyDescent="0.2">
      <c r="A16" s="124"/>
      <c r="B16" s="136"/>
      <c r="C16" s="137"/>
      <c r="D16" s="137"/>
      <c r="E16" s="138"/>
      <c r="F16" s="127"/>
    </row>
    <row r="17" spans="1:8" ht="18" x14ac:dyDescent="0.2">
      <c r="A17" s="124"/>
      <c r="B17" s="133">
        <v>51</v>
      </c>
      <c r="C17" s="134" t="s">
        <v>40</v>
      </c>
      <c r="D17" s="134"/>
      <c r="E17" s="135">
        <f>SUM(E18:E24)</f>
        <v>117465159</v>
      </c>
      <c r="F17" s="127"/>
      <c r="G17" s="174"/>
    </row>
    <row r="18" spans="1:8" ht="18" x14ac:dyDescent="0.25">
      <c r="A18" s="124"/>
      <c r="B18" s="136">
        <v>5101</v>
      </c>
      <c r="C18" s="140" t="s">
        <v>41</v>
      </c>
      <c r="D18" s="140"/>
      <c r="E18" s="138">
        <v>60013889</v>
      </c>
      <c r="F18" s="127"/>
      <c r="G18" s="141"/>
    </row>
    <row r="19" spans="1:8" ht="18" x14ac:dyDescent="0.25">
      <c r="A19" s="124"/>
      <c r="B19" s="136">
        <v>5103</v>
      </c>
      <c r="C19" s="140" t="s">
        <v>42</v>
      </c>
      <c r="D19" s="140"/>
      <c r="E19" s="138">
        <v>14656800</v>
      </c>
      <c r="F19" s="127"/>
      <c r="H19" s="142"/>
    </row>
    <row r="20" spans="1:8" ht="18" x14ac:dyDescent="0.2">
      <c r="A20" s="124"/>
      <c r="B20" s="136">
        <v>5104</v>
      </c>
      <c r="C20" s="140" t="s">
        <v>43</v>
      </c>
      <c r="D20" s="140"/>
      <c r="E20" s="138">
        <v>1742900</v>
      </c>
      <c r="F20" s="127"/>
    </row>
    <row r="21" spans="1:8" ht="18" x14ac:dyDescent="0.2">
      <c r="A21" s="124"/>
      <c r="B21" s="136">
        <v>5107</v>
      </c>
      <c r="C21" s="140" t="s">
        <v>58</v>
      </c>
      <c r="D21" s="140"/>
      <c r="E21" s="138">
        <v>25280380</v>
      </c>
      <c r="F21" s="127"/>
    </row>
    <row r="22" spans="1:8" ht="18" x14ac:dyDescent="0.2">
      <c r="A22" s="124"/>
      <c r="B22" s="136">
        <v>5108</v>
      </c>
      <c r="C22" s="140" t="s">
        <v>60</v>
      </c>
      <c r="D22" s="140"/>
      <c r="E22" s="138">
        <v>6983750</v>
      </c>
      <c r="F22" s="127"/>
    </row>
    <row r="23" spans="1:8" ht="18" x14ac:dyDescent="0.2">
      <c r="A23" s="124"/>
      <c r="B23" s="136">
        <v>5111</v>
      </c>
      <c r="C23" s="140" t="s">
        <v>59</v>
      </c>
      <c r="D23" s="140"/>
      <c r="E23" s="138">
        <v>8312637</v>
      </c>
      <c r="F23" s="127"/>
    </row>
    <row r="24" spans="1:8" ht="18" x14ac:dyDescent="0.2">
      <c r="A24" s="124"/>
      <c r="B24" s="136">
        <v>5120</v>
      </c>
      <c r="C24" s="140" t="s">
        <v>73</v>
      </c>
      <c r="D24" s="140"/>
      <c r="E24" s="138">
        <v>474803</v>
      </c>
      <c r="F24" s="127"/>
    </row>
    <row r="25" spans="1:8" ht="18" x14ac:dyDescent="0.2">
      <c r="A25" s="124"/>
      <c r="B25" s="133">
        <v>52</v>
      </c>
      <c r="C25" s="134" t="s">
        <v>44</v>
      </c>
      <c r="D25" s="134"/>
      <c r="E25" s="135">
        <f>+E26</f>
        <v>56035984</v>
      </c>
      <c r="F25" s="127"/>
    </row>
    <row r="26" spans="1:8" ht="18" x14ac:dyDescent="0.2">
      <c r="A26" s="124"/>
      <c r="B26" s="136">
        <v>5211</v>
      </c>
      <c r="C26" s="140" t="s">
        <v>74</v>
      </c>
      <c r="D26" s="140"/>
      <c r="E26" s="138">
        <v>56035984</v>
      </c>
      <c r="F26" s="127"/>
    </row>
    <row r="27" spans="1:8" ht="18" x14ac:dyDescent="0.2">
      <c r="A27" s="124"/>
      <c r="B27" s="136"/>
      <c r="C27" s="137"/>
      <c r="D27" s="137"/>
      <c r="E27" s="138"/>
      <c r="F27" s="127"/>
    </row>
    <row r="28" spans="1:8" ht="36" x14ac:dyDescent="0.2">
      <c r="A28" s="124"/>
      <c r="B28" s="133">
        <v>53</v>
      </c>
      <c r="C28" s="143" t="s">
        <v>45</v>
      </c>
      <c r="D28" s="143"/>
      <c r="E28" s="135">
        <f>SUM(E30:E31)</f>
        <v>759810</v>
      </c>
      <c r="F28" s="127"/>
    </row>
    <row r="29" spans="1:8" ht="18" x14ac:dyDescent="0.2">
      <c r="A29" s="124"/>
      <c r="B29" s="136"/>
      <c r="C29" s="140"/>
      <c r="D29" s="140"/>
      <c r="E29" s="144"/>
      <c r="F29" s="127"/>
    </row>
    <row r="30" spans="1:8" ht="18" x14ac:dyDescent="0.2">
      <c r="A30" s="124"/>
      <c r="B30" s="136">
        <v>5351</v>
      </c>
      <c r="C30" s="140" t="s">
        <v>46</v>
      </c>
      <c r="D30" s="140"/>
      <c r="E30" s="144">
        <v>668236</v>
      </c>
      <c r="F30" s="127"/>
    </row>
    <row r="31" spans="1:8" ht="18" x14ac:dyDescent="0.2">
      <c r="A31" s="124"/>
      <c r="B31" s="136">
        <v>5366</v>
      </c>
      <c r="C31" s="145" t="s">
        <v>47</v>
      </c>
      <c r="D31" s="145"/>
      <c r="E31" s="144">
        <v>91574</v>
      </c>
      <c r="F31" s="127"/>
    </row>
    <row r="32" spans="1:8" ht="18" x14ac:dyDescent="0.2">
      <c r="A32" s="124"/>
      <c r="B32" s="136"/>
      <c r="C32" s="145"/>
      <c r="D32" s="145"/>
      <c r="E32" s="138"/>
      <c r="F32" s="127"/>
    </row>
    <row r="33" spans="1:7" ht="18" x14ac:dyDescent="0.2">
      <c r="A33" s="124"/>
      <c r="B33" s="196" t="s">
        <v>54</v>
      </c>
      <c r="C33" s="197"/>
      <c r="D33" s="125"/>
      <c r="E33" s="139">
        <f>+E9-E15</f>
        <v>-1223468</v>
      </c>
      <c r="F33" s="127"/>
    </row>
    <row r="34" spans="1:7" ht="18" x14ac:dyDescent="0.2">
      <c r="A34" s="146"/>
      <c r="B34" s="147"/>
      <c r="C34" s="148"/>
      <c r="D34" s="148"/>
      <c r="E34" s="131"/>
      <c r="F34" s="127"/>
    </row>
    <row r="35" spans="1:7" ht="18" x14ac:dyDescent="0.2">
      <c r="A35" s="124"/>
      <c r="B35" s="133">
        <v>48</v>
      </c>
      <c r="C35" s="134" t="s">
        <v>48</v>
      </c>
      <c r="D35" s="134"/>
      <c r="E35" s="149">
        <f>SUM(E36:E37)</f>
        <v>209474</v>
      </c>
      <c r="F35" s="127"/>
      <c r="G35" s="174"/>
    </row>
    <row r="36" spans="1:7" ht="18" x14ac:dyDescent="0.2">
      <c r="A36" s="124"/>
      <c r="B36" s="136">
        <v>4805</v>
      </c>
      <c r="C36" s="137" t="s">
        <v>49</v>
      </c>
      <c r="D36" s="137"/>
      <c r="E36" s="144">
        <v>6086</v>
      </c>
      <c r="F36" s="127"/>
    </row>
    <row r="37" spans="1:7" ht="18" x14ac:dyDescent="0.2">
      <c r="A37" s="124"/>
      <c r="B37" s="136">
        <v>4830</v>
      </c>
      <c r="C37" s="137" t="s">
        <v>50</v>
      </c>
      <c r="D37" s="137"/>
      <c r="E37" s="144">
        <v>203388</v>
      </c>
      <c r="F37" s="127"/>
    </row>
    <row r="38" spans="1:7" ht="18" x14ac:dyDescent="0.25">
      <c r="A38" s="124"/>
      <c r="B38" s="133">
        <v>58</v>
      </c>
      <c r="C38" s="150" t="s">
        <v>51</v>
      </c>
      <c r="D38" s="150"/>
      <c r="E38" s="149">
        <f>SUM(E39:E40)</f>
        <v>316887</v>
      </c>
      <c r="F38" s="127"/>
      <c r="G38" s="174"/>
    </row>
    <row r="39" spans="1:7" ht="18" x14ac:dyDescent="0.2">
      <c r="A39" s="124"/>
      <c r="B39" s="136">
        <v>5804</v>
      </c>
      <c r="C39" s="137" t="s">
        <v>49</v>
      </c>
      <c r="D39" s="137"/>
      <c r="E39" s="138">
        <v>316887</v>
      </c>
      <c r="F39" s="127"/>
    </row>
    <row r="40" spans="1:7" ht="18" x14ac:dyDescent="0.2">
      <c r="A40" s="124"/>
      <c r="B40" s="136">
        <v>5890</v>
      </c>
      <c r="C40" s="137" t="s">
        <v>75</v>
      </c>
      <c r="D40" s="137"/>
      <c r="E40" s="138">
        <v>0</v>
      </c>
      <c r="F40" s="127"/>
    </row>
    <row r="41" spans="1:7" ht="18" x14ac:dyDescent="0.2">
      <c r="A41" s="124"/>
      <c r="B41" s="151"/>
      <c r="C41" s="152"/>
      <c r="D41" s="152"/>
      <c r="E41" s="138"/>
      <c r="F41" s="127"/>
    </row>
    <row r="42" spans="1:7" ht="18" x14ac:dyDescent="0.2">
      <c r="A42" s="124"/>
      <c r="B42" s="196" t="s">
        <v>78</v>
      </c>
      <c r="C42" s="197"/>
      <c r="D42" s="125"/>
      <c r="E42" s="139">
        <f>+E33+E35-E38</f>
        <v>-1330881</v>
      </c>
      <c r="F42" s="127"/>
      <c r="G42" s="169"/>
    </row>
    <row r="43" spans="1:7" ht="17.25" thickBot="1" x14ac:dyDescent="0.25">
      <c r="A43" s="116"/>
      <c r="B43" s="153"/>
      <c r="C43" s="154"/>
      <c r="D43" s="154"/>
      <c r="E43" s="155"/>
      <c r="F43" s="120"/>
      <c r="G43" s="169"/>
    </row>
    <row r="44" spans="1:7" ht="16.5" x14ac:dyDescent="0.2">
      <c r="A44" s="116"/>
      <c r="B44" s="156"/>
      <c r="C44" s="156"/>
      <c r="D44" s="156"/>
      <c r="E44" s="157"/>
      <c r="F44" s="120"/>
      <c r="G44" s="169"/>
    </row>
    <row r="45" spans="1:7" ht="16.5" x14ac:dyDescent="0.2">
      <c r="A45" s="116"/>
      <c r="B45" s="156"/>
      <c r="C45" s="156"/>
      <c r="D45" s="156"/>
      <c r="E45" s="157"/>
      <c r="F45" s="120"/>
    </row>
    <row r="46" spans="1:7" ht="16.5" x14ac:dyDescent="0.25">
      <c r="A46" s="116"/>
      <c r="B46" s="158"/>
      <c r="C46" s="76"/>
      <c r="D46" s="76"/>
      <c r="E46" s="77"/>
      <c r="F46" s="159"/>
    </row>
    <row r="47" spans="1:7" ht="16.5" x14ac:dyDescent="0.25">
      <c r="A47" s="116"/>
      <c r="B47" s="158"/>
      <c r="C47" s="76"/>
      <c r="D47" s="76"/>
      <c r="E47" s="77"/>
      <c r="F47" s="160"/>
    </row>
    <row r="48" spans="1:7" ht="16.5" x14ac:dyDescent="0.25">
      <c r="A48" s="116"/>
      <c r="B48" s="198" t="s">
        <v>84</v>
      </c>
      <c r="C48" s="198"/>
      <c r="D48" s="161" t="s">
        <v>84</v>
      </c>
      <c r="E48" s="77"/>
      <c r="F48" s="160"/>
    </row>
    <row r="49" spans="1:6" ht="16.5" x14ac:dyDescent="0.25">
      <c r="A49" s="162"/>
      <c r="B49" s="163" t="s">
        <v>31</v>
      </c>
      <c r="C49" s="85"/>
      <c r="D49" s="164" t="s">
        <v>55</v>
      </c>
      <c r="E49" s="165"/>
      <c r="F49" s="166"/>
    </row>
    <row r="50" spans="1:6" ht="16.5" x14ac:dyDescent="0.25">
      <c r="A50" s="162"/>
      <c r="B50" s="163" t="s">
        <v>83</v>
      </c>
      <c r="C50" s="85"/>
      <c r="D50" s="164" t="s">
        <v>56</v>
      </c>
      <c r="E50" s="165"/>
      <c r="F50" s="166"/>
    </row>
    <row r="51" spans="1:6" ht="16.5" x14ac:dyDescent="0.25">
      <c r="A51" s="162"/>
      <c r="B51" s="163"/>
      <c r="C51" s="85"/>
      <c r="D51" s="164" t="s">
        <v>53</v>
      </c>
      <c r="E51" s="165"/>
      <c r="F51" s="166"/>
    </row>
    <row r="52" spans="1:6" ht="17.25" thickBot="1" x14ac:dyDescent="0.25">
      <c r="A52" s="153"/>
      <c r="B52" s="154"/>
      <c r="C52" s="154"/>
      <c r="D52" s="154"/>
      <c r="E52" s="167"/>
      <c r="F52" s="168"/>
    </row>
  </sheetData>
  <mergeCells count="11">
    <mergeCell ref="A6:F6"/>
    <mergeCell ref="A1:F1"/>
    <mergeCell ref="A2:F2"/>
    <mergeCell ref="A3:F3"/>
    <mergeCell ref="A4:F4"/>
    <mergeCell ref="A5:F5"/>
    <mergeCell ref="B9:C9"/>
    <mergeCell ref="B15:C15"/>
    <mergeCell ref="B33:C33"/>
    <mergeCell ref="B42:C42"/>
    <mergeCell ref="B48:C48"/>
  </mergeCells>
  <printOptions horizontalCentered="1"/>
  <pageMargins left="0.70866141732283472" right="0.70866141732283472" top="0.74803149606299213" bottom="0.15748031496062992" header="0.31496062992125984" footer="0.31496062992125984"/>
  <pageSetup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SITUACIÓN FRA</vt:lpstr>
      <vt:lpstr>ESTADO DE ACTIVIDAD</vt:lpstr>
      <vt:lpstr>'ESTADO SITUACIÓN FRA'!Área_de_impresión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ContabFinanciera</dc:creator>
  <cp:lastModifiedBy>Blanca Lilia</cp:lastModifiedBy>
  <cp:lastPrinted>2019-05-22T16:19:39Z</cp:lastPrinted>
  <dcterms:created xsi:type="dcterms:W3CDTF">2017-12-14T20:55:05Z</dcterms:created>
  <dcterms:modified xsi:type="dcterms:W3CDTF">2019-05-23T13:58:49Z</dcterms:modified>
</cp:coreProperties>
</file>